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.Semlow\Documents\MariKom\Aktuelle Projekte\Fraunhofer_HPA\HPA\Bericht mit Anlagen\"/>
    </mc:Choice>
  </mc:AlternateContent>
  <bookViews>
    <workbookView xWindow="0" yWindow="0" windowWidth="10440" windowHeight="6510" tabRatio="812" activeTab="6"/>
  </bookViews>
  <sheets>
    <sheet name="Rumpf ohne Aufbauten" sheetId="1" r:id="rId1"/>
    <sheet name="Globe_mit Aufbauten" sheetId="2" r:id="rId2"/>
    <sheet name="Globe_7Tiers" sheetId="3" r:id="rId3"/>
    <sheet name="Globe_voll" sheetId="4" r:id="rId4"/>
    <sheet name="Emma_mit Aufbauten" sheetId="5" r:id="rId5"/>
    <sheet name="Emma_7Tiers" sheetId="6" r:id="rId6"/>
    <sheet name="Emma_voll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7" l="1"/>
  <c r="D31" i="7" s="1"/>
  <c r="D30" i="7"/>
  <c r="D29" i="7"/>
  <c r="D28" i="7"/>
  <c r="C27" i="7"/>
  <c r="D27" i="7" s="1"/>
  <c r="D26" i="7"/>
  <c r="D25" i="7"/>
  <c r="D24" i="7"/>
  <c r="C23" i="7"/>
  <c r="D23" i="7" s="1"/>
  <c r="D22" i="7"/>
  <c r="D21" i="7"/>
  <c r="D20" i="7"/>
  <c r="C19" i="7"/>
  <c r="D19" i="7" s="1"/>
  <c r="D18" i="7"/>
  <c r="D17" i="7"/>
  <c r="D16" i="7"/>
  <c r="C15" i="7"/>
  <c r="D15" i="7" s="1"/>
  <c r="C14" i="7"/>
  <c r="D14" i="7" s="1"/>
  <c r="D13" i="7"/>
  <c r="D12" i="7"/>
  <c r="C11" i="7"/>
  <c r="D11" i="7" s="1"/>
  <c r="D10" i="7"/>
  <c r="D9" i="7"/>
  <c r="D8" i="7"/>
  <c r="D7" i="7"/>
  <c r="C31" i="6"/>
  <c r="D31" i="6" s="1"/>
  <c r="D30" i="6"/>
  <c r="D29" i="6"/>
  <c r="D28" i="6"/>
  <c r="C27" i="6"/>
  <c r="D27" i="6" s="1"/>
  <c r="D26" i="6"/>
  <c r="D25" i="6"/>
  <c r="D24" i="6"/>
  <c r="C23" i="6"/>
  <c r="D23" i="6" s="1"/>
  <c r="D22" i="6"/>
  <c r="D21" i="6"/>
  <c r="D20" i="6"/>
  <c r="C19" i="6"/>
  <c r="D19" i="6" s="1"/>
  <c r="D18" i="6"/>
  <c r="D17" i="6"/>
  <c r="D16" i="6"/>
  <c r="C15" i="6"/>
  <c r="D15" i="6" s="1"/>
  <c r="C14" i="6"/>
  <c r="D14" i="6" s="1"/>
  <c r="D13" i="6"/>
  <c r="D12" i="6"/>
  <c r="C11" i="6"/>
  <c r="D11" i="6" s="1"/>
  <c r="D10" i="6"/>
  <c r="D9" i="6"/>
  <c r="D8" i="6"/>
  <c r="D7" i="6"/>
  <c r="D31" i="5"/>
  <c r="C31" i="5"/>
  <c r="D30" i="5"/>
  <c r="D29" i="5"/>
  <c r="D28" i="5"/>
  <c r="C27" i="5"/>
  <c r="D27" i="5" s="1"/>
  <c r="D26" i="5"/>
  <c r="D25" i="5"/>
  <c r="D24" i="5"/>
  <c r="D23" i="5"/>
  <c r="C23" i="5"/>
  <c r="D22" i="5"/>
  <c r="D21" i="5"/>
  <c r="D20" i="5"/>
  <c r="C19" i="5"/>
  <c r="D19" i="5" s="1"/>
  <c r="D18" i="5"/>
  <c r="D17" i="5"/>
  <c r="D16" i="5"/>
  <c r="D15" i="5"/>
  <c r="C15" i="5"/>
  <c r="D14" i="5"/>
  <c r="C14" i="5"/>
  <c r="D13" i="5"/>
  <c r="D12" i="5"/>
  <c r="D11" i="5"/>
  <c r="C11" i="5"/>
  <c r="D10" i="5"/>
  <c r="D9" i="5"/>
  <c r="D8" i="5"/>
  <c r="D7" i="5"/>
  <c r="C31" i="4" l="1"/>
  <c r="D31" i="4" s="1"/>
  <c r="D30" i="4"/>
  <c r="D29" i="4"/>
  <c r="D28" i="4"/>
  <c r="C27" i="4"/>
  <c r="D27" i="4" s="1"/>
  <c r="D26" i="4"/>
  <c r="D25" i="4"/>
  <c r="D24" i="4"/>
  <c r="C23" i="4"/>
  <c r="D23" i="4" s="1"/>
  <c r="D22" i="4"/>
  <c r="D21" i="4"/>
  <c r="D20" i="4"/>
  <c r="C19" i="4"/>
  <c r="D19" i="4" s="1"/>
  <c r="D18" i="4"/>
  <c r="D17" i="4"/>
  <c r="D16" i="4"/>
  <c r="C15" i="4"/>
  <c r="D15" i="4" s="1"/>
  <c r="C14" i="4"/>
  <c r="D14" i="4" s="1"/>
  <c r="D13" i="4"/>
  <c r="D12" i="4"/>
  <c r="C11" i="4"/>
  <c r="D11" i="4" s="1"/>
  <c r="D10" i="4"/>
  <c r="D9" i="4"/>
  <c r="D8" i="4"/>
  <c r="D7" i="4"/>
  <c r="C19" i="2"/>
  <c r="C23" i="2"/>
  <c r="D23" i="2" s="1"/>
  <c r="C27" i="2"/>
  <c r="D27" i="2" s="1"/>
  <c r="C31" i="2"/>
  <c r="D31" i="2" s="1"/>
  <c r="C31" i="3"/>
  <c r="D31" i="3" s="1"/>
  <c r="D30" i="3"/>
  <c r="D29" i="3"/>
  <c r="D28" i="3"/>
  <c r="C27" i="3"/>
  <c r="D27" i="3" s="1"/>
  <c r="D26" i="3"/>
  <c r="D25" i="3"/>
  <c r="D24" i="3"/>
  <c r="C23" i="3"/>
  <c r="D23" i="3" s="1"/>
  <c r="D22" i="3"/>
  <c r="D21" i="3"/>
  <c r="D20" i="3"/>
  <c r="C19" i="3"/>
  <c r="D19" i="3" s="1"/>
  <c r="D18" i="3"/>
  <c r="D17" i="3"/>
  <c r="D16" i="3"/>
  <c r="C15" i="3"/>
  <c r="D15" i="3" s="1"/>
  <c r="C14" i="3"/>
  <c r="D14" i="3" s="1"/>
  <c r="D13" i="3"/>
  <c r="D12" i="3"/>
  <c r="C11" i="3"/>
  <c r="D11" i="3" s="1"/>
  <c r="D10" i="3"/>
  <c r="D9" i="3"/>
  <c r="D8" i="3"/>
  <c r="D7" i="3"/>
  <c r="D30" i="2"/>
  <c r="D29" i="2"/>
  <c r="D28" i="2"/>
  <c r="D26" i="2"/>
  <c r="D25" i="2"/>
  <c r="D24" i="2"/>
  <c r="D22" i="2"/>
  <c r="D21" i="2"/>
  <c r="D20" i="2"/>
  <c r="D19" i="2"/>
  <c r="D18" i="2"/>
  <c r="D17" i="2"/>
  <c r="D16" i="2"/>
  <c r="C15" i="2"/>
  <c r="D15" i="2" s="1"/>
  <c r="C14" i="2"/>
  <c r="D14" i="2" s="1"/>
  <c r="D13" i="2"/>
  <c r="D12" i="2"/>
  <c r="C11" i="2"/>
  <c r="D11" i="2" s="1"/>
  <c r="D10" i="2"/>
  <c r="D9" i="2"/>
  <c r="D8" i="2"/>
  <c r="D7" i="2"/>
  <c r="D8" i="1" l="1"/>
  <c r="D7" i="1"/>
  <c r="C39" i="1" l="1"/>
  <c r="C35" i="1"/>
  <c r="D35" i="1" s="1"/>
  <c r="C31" i="1"/>
  <c r="D31" i="1" s="1"/>
  <c r="C27" i="1"/>
  <c r="D27" i="1" s="1"/>
  <c r="C23" i="1"/>
  <c r="D23" i="1" s="1"/>
  <c r="C19" i="1"/>
  <c r="C11" i="1"/>
  <c r="D11" i="1" s="1"/>
  <c r="C14" i="1"/>
  <c r="D14" i="1" s="1"/>
  <c r="D39" i="1"/>
  <c r="D37" i="1"/>
  <c r="D38" i="1"/>
  <c r="D17" i="1"/>
  <c r="D18" i="1"/>
  <c r="D19" i="1"/>
  <c r="D33" i="1"/>
  <c r="D34" i="1"/>
  <c r="D29" i="1"/>
  <c r="D30" i="1"/>
  <c r="D25" i="1"/>
  <c r="D26" i="1"/>
  <c r="D21" i="1"/>
  <c r="D36" i="1"/>
  <c r="D32" i="1"/>
  <c r="D28" i="1"/>
  <c r="D24" i="1"/>
  <c r="D22" i="1"/>
  <c r="D20" i="1"/>
  <c r="D16" i="1"/>
  <c r="C15" i="1"/>
  <c r="D15" i="1" s="1"/>
  <c r="D13" i="1"/>
  <c r="D12" i="1"/>
  <c r="D10" i="1"/>
  <c r="D9" i="1"/>
</calcChain>
</file>

<file path=xl/sharedStrings.xml><?xml version="1.0" encoding="utf-8"?>
<sst xmlns="http://schemas.openxmlformats.org/spreadsheetml/2006/main" count="415" uniqueCount="39">
  <si>
    <t>Bezeichnung</t>
  </si>
  <si>
    <t>Abstand zwischen Decksfläche und UKK</t>
  </si>
  <si>
    <t>Originalmaße</t>
  </si>
  <si>
    <t>Modellmaße</t>
  </si>
  <si>
    <t>Abstand Spiegel - Hauptspant</t>
  </si>
  <si>
    <t>Laterale Windangriffsfläche Tiefgang 10 m</t>
  </si>
  <si>
    <t>(m²)</t>
  </si>
  <si>
    <t>Schwerpunkt in z-Richtung</t>
  </si>
  <si>
    <t>Frontale Windangriffsfläche Tiefgang 10 m</t>
  </si>
  <si>
    <t>Laterale Windangriffsfläche Tiefgang 13 m</t>
  </si>
  <si>
    <t>Frontale Windangriffsfläche Tiefgang 13 m</t>
  </si>
  <si>
    <t>Laterale Windangriffsfläche Konstruktionstiefgang 14,5 m</t>
  </si>
  <si>
    <t>Frontale Windangriffsfläche Konstruktionstiefgang 14,5 m</t>
  </si>
  <si>
    <t>Schwerpunkt in z-Richtung, bezogen auf Tiefgangswasserlinie</t>
  </si>
  <si>
    <t>Schwerpunkt in x-Richtung, bezogen auf Tiefgangswasserlinie</t>
  </si>
  <si>
    <t>Koordinatenursprung: Spiegel - Mitte Schiff - UK Kiel (x - y - z)</t>
  </si>
  <si>
    <t>Abstand Spiegel - Mitte Befestigungsgewinde</t>
  </si>
  <si>
    <t>Abstand Mitte Befestigungsgewinde - Hauptspant</t>
  </si>
  <si>
    <t>Abstand Spiegel - hinteres Lot</t>
  </si>
  <si>
    <t>Abstand hinteres Lot - Hauptspant</t>
  </si>
  <si>
    <t>Abstand hinteres Lot - Mitte Befestigungsgewinde</t>
  </si>
  <si>
    <t>(m)</t>
  </si>
  <si>
    <t>Länge über alles</t>
  </si>
  <si>
    <t>Länge zwischen den Loten</t>
  </si>
  <si>
    <t xml:space="preserve">Bezugsdaten aus der Konstruktionsdatei des Schiffsrumpfes für Modellversuche </t>
  </si>
  <si>
    <t>Anlage 1, Blatt 1</t>
  </si>
  <si>
    <t>Anlage 1, Blatt 2</t>
  </si>
  <si>
    <t>"Globe" mit Aufbauten</t>
  </si>
  <si>
    <t>Rumpf ohne Aufbauten</t>
  </si>
  <si>
    <t>Anlage 1, Blatt 3</t>
  </si>
  <si>
    <t>"Globe"_7Tiers</t>
  </si>
  <si>
    <t>Anlage 1, Blatt 4</t>
  </si>
  <si>
    <t>"Globe"_voll</t>
  </si>
  <si>
    <t>"Emma" mit Aufbauten</t>
  </si>
  <si>
    <t>Anlage 1, Blatt 6</t>
  </si>
  <si>
    <t>"Emma"_7Tiers</t>
  </si>
  <si>
    <t>Anlage 1, Blatt 5</t>
  </si>
  <si>
    <t>"Emma"_voll</t>
  </si>
  <si>
    <t>Anlage 1, Blatt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</si>
</sst>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1" fillId="0" borderId="3" xfId="0" applyFont="1" applyBorder="1" applyAlignment="1">
      <alignment horizontal="center"/>
    </xf>
    <xf numFmtId="165" fontId="3" fillId="0" borderId="2" xfId="0" applyNumberFormat="1" applyFont="1" applyBorder="1"/>
    <xf numFmtId="0" fontId="1" fillId="0" borderId="3" xfId="0" applyFont="1" applyBorder="1"/>
    <xf numFmtId="0" fontId="1" fillId="0" borderId="2" xfId="0" applyFont="1" applyBorder="1"/>
    <xf numFmtId="164" fontId="3" fillId="0" borderId="2" xfId="0" applyNumberFormat="1" applyFont="1" applyBorder="1"/>
    <xf numFmtId="0" fontId="3" fillId="0" borderId="0" xfId="0" applyFont="1" applyBorder="1" applyAlignment="1"/>
    <xf numFmtId="0" fontId="2" fillId="0" borderId="0" xfId="0" applyFont="1" applyAlignment="1">
      <alignment horizontal="right"/>
    </xf>
    <xf numFmtId="2" fontId="3" fillId="0" borderId="0" xfId="0" applyNumberFormat="1" applyFont="1"/>
    <xf numFmtId="2" fontId="3" fillId="0" borderId="0" xfId="0" applyNumberFormat="1" applyFont="1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H11" sqref="H11"/>
    </sheetView>
  </sheetViews>
  <sheetFormatPr baseColWidth="10" defaultRowHeight="14.25" x14ac:dyDescent="0.2"/>
  <cols>
    <col min="1" max="1" width="58.7109375" style="3" customWidth="1"/>
    <col min="2" max="2" width="5.7109375" style="3" customWidth="1"/>
    <col min="3" max="4" width="13.7109375" style="3" customWidth="1"/>
    <col min="5" max="16384" width="11.42578125" style="3"/>
  </cols>
  <sheetData>
    <row r="1" spans="1:4" ht="15.75" x14ac:dyDescent="0.25">
      <c r="D1" s="14" t="s">
        <v>25</v>
      </c>
    </row>
    <row r="2" spans="1:4" ht="15.75" x14ac:dyDescent="0.25">
      <c r="A2" s="2" t="s">
        <v>24</v>
      </c>
    </row>
    <row r="3" spans="1:4" ht="15" customHeight="1" x14ac:dyDescent="0.25">
      <c r="A3" s="2" t="s">
        <v>28</v>
      </c>
    </row>
    <row r="4" spans="1:4" x14ac:dyDescent="0.2">
      <c r="C4" s="4"/>
    </row>
    <row r="5" spans="1:4" ht="15" x14ac:dyDescent="0.25">
      <c r="A5" s="1" t="s">
        <v>15</v>
      </c>
      <c r="B5" s="4"/>
    </row>
    <row r="6" spans="1:4" ht="20.100000000000001" customHeight="1" x14ac:dyDescent="0.25">
      <c r="A6" s="10" t="s">
        <v>0</v>
      </c>
      <c r="B6" s="6"/>
      <c r="C6" s="5" t="s">
        <v>2</v>
      </c>
      <c r="D6" s="8" t="s">
        <v>3</v>
      </c>
    </row>
    <row r="7" spans="1:4" ht="20.100000000000001" customHeight="1" x14ac:dyDescent="0.2">
      <c r="A7" s="7" t="s">
        <v>22</v>
      </c>
      <c r="B7" s="7" t="s">
        <v>21</v>
      </c>
      <c r="C7" s="13">
        <v>399</v>
      </c>
      <c r="D7" s="12">
        <f t="shared" ref="D7:D15" si="0">C7/500</f>
        <v>0.79800000000000004</v>
      </c>
    </row>
    <row r="8" spans="1:4" ht="20.100000000000001" customHeight="1" x14ac:dyDescent="0.2">
      <c r="A8" s="7" t="s">
        <v>23</v>
      </c>
      <c r="B8" s="7" t="s">
        <v>21</v>
      </c>
      <c r="C8" s="13">
        <v>383</v>
      </c>
      <c r="D8" s="12">
        <f t="shared" si="0"/>
        <v>0.76600000000000001</v>
      </c>
    </row>
    <row r="9" spans="1:4" ht="20.100000000000001" customHeight="1" x14ac:dyDescent="0.2">
      <c r="A9" s="7" t="s">
        <v>1</v>
      </c>
      <c r="B9" s="7" t="s">
        <v>21</v>
      </c>
      <c r="C9" s="3">
        <v>31</v>
      </c>
      <c r="D9" s="12">
        <f t="shared" si="0"/>
        <v>6.2E-2</v>
      </c>
    </row>
    <row r="10" spans="1:4" ht="20.100000000000001" customHeight="1" x14ac:dyDescent="0.2">
      <c r="A10" s="7" t="s">
        <v>16</v>
      </c>
      <c r="B10" s="7" t="s">
        <v>21</v>
      </c>
      <c r="C10" s="3">
        <v>199.5</v>
      </c>
      <c r="D10" s="12">
        <f t="shared" si="0"/>
        <v>0.39900000000000002</v>
      </c>
    </row>
    <row r="11" spans="1:4" ht="20.100000000000001" customHeight="1" x14ac:dyDescent="0.2">
      <c r="A11" s="7" t="s">
        <v>20</v>
      </c>
      <c r="B11" s="7" t="s">
        <v>21</v>
      </c>
      <c r="C11" s="3">
        <f>C10-C12</f>
        <v>193.9</v>
      </c>
      <c r="D11" s="12">
        <f t="shared" si="0"/>
        <v>0.38780000000000003</v>
      </c>
    </row>
    <row r="12" spans="1:4" ht="20.100000000000001" customHeight="1" x14ac:dyDescent="0.2">
      <c r="A12" s="7" t="s">
        <v>18</v>
      </c>
      <c r="B12" s="7" t="s">
        <v>21</v>
      </c>
      <c r="C12" s="3">
        <v>5.6</v>
      </c>
      <c r="D12" s="12">
        <f t="shared" si="0"/>
        <v>1.12E-2</v>
      </c>
    </row>
    <row r="13" spans="1:4" ht="20.100000000000001" customHeight="1" x14ac:dyDescent="0.2">
      <c r="A13" s="7" t="s">
        <v>4</v>
      </c>
      <c r="B13" s="7" t="s">
        <v>21</v>
      </c>
      <c r="C13" s="3">
        <v>197.55</v>
      </c>
      <c r="D13" s="12">
        <f t="shared" si="0"/>
        <v>0.39510000000000001</v>
      </c>
    </row>
    <row r="14" spans="1:4" ht="20.100000000000001" customHeight="1" x14ac:dyDescent="0.2">
      <c r="A14" s="7" t="s">
        <v>19</v>
      </c>
      <c r="B14" s="7" t="s">
        <v>21</v>
      </c>
      <c r="C14" s="3">
        <f>C13-C12</f>
        <v>191.95000000000002</v>
      </c>
      <c r="D14" s="12">
        <f t="shared" si="0"/>
        <v>0.38390000000000002</v>
      </c>
    </row>
    <row r="15" spans="1:4" ht="20.100000000000001" customHeight="1" x14ac:dyDescent="0.2">
      <c r="A15" s="7" t="s">
        <v>17</v>
      </c>
      <c r="B15" s="7" t="s">
        <v>21</v>
      </c>
      <c r="C15" s="3">
        <f>C13-C10</f>
        <v>-1.9499999999999886</v>
      </c>
      <c r="D15" s="12">
        <f t="shared" si="0"/>
        <v>-3.8999999999999773E-3</v>
      </c>
    </row>
    <row r="16" spans="1:4" ht="20.100000000000001" customHeight="1" x14ac:dyDescent="0.25">
      <c r="A16" s="11" t="s">
        <v>5</v>
      </c>
      <c r="B16" s="7" t="s">
        <v>6</v>
      </c>
      <c r="C16" s="15">
        <v>9011.741</v>
      </c>
      <c r="D16" s="9">
        <f>C16/(500^2)</f>
        <v>3.6046964000000001E-2</v>
      </c>
    </row>
    <row r="17" spans="1:4" ht="20.100000000000001" customHeight="1" x14ac:dyDescent="0.2">
      <c r="A17" s="7" t="s">
        <v>14</v>
      </c>
      <c r="B17" s="7" t="s">
        <v>21</v>
      </c>
      <c r="C17" s="15">
        <v>198.712098</v>
      </c>
      <c r="D17" s="9">
        <f t="shared" ref="D17:D19" si="1">C17/500</f>
        <v>0.39742419600000001</v>
      </c>
    </row>
    <row r="18" spans="1:4" ht="20.100000000000001" customHeight="1" x14ac:dyDescent="0.2">
      <c r="A18" s="7" t="s">
        <v>7</v>
      </c>
      <c r="B18" s="7" t="s">
        <v>21</v>
      </c>
      <c r="C18" s="15">
        <v>21.637972999999999</v>
      </c>
      <c r="D18" s="9">
        <f t="shared" si="1"/>
        <v>4.3275945999999996E-2</v>
      </c>
    </row>
    <row r="19" spans="1:4" ht="20.100000000000001" customHeight="1" x14ac:dyDescent="0.2">
      <c r="A19" s="7" t="s">
        <v>13</v>
      </c>
      <c r="B19" s="7" t="s">
        <v>21</v>
      </c>
      <c r="C19" s="15">
        <f>C18-10</f>
        <v>11.637972999999999</v>
      </c>
      <c r="D19" s="9">
        <f t="shared" si="1"/>
        <v>2.3275945999999999E-2</v>
      </c>
    </row>
    <row r="20" spans="1:4" ht="20.100000000000001" customHeight="1" x14ac:dyDescent="0.25">
      <c r="A20" s="11" t="s">
        <v>8</v>
      </c>
      <c r="B20" s="7" t="s">
        <v>6</v>
      </c>
      <c r="C20" s="15">
        <v>1651.547</v>
      </c>
      <c r="D20" s="9">
        <f>C20/(500^2)</f>
        <v>6.6061879999999998E-3</v>
      </c>
    </row>
    <row r="21" spans="1:4" ht="20.100000000000001" customHeight="1" x14ac:dyDescent="0.2">
      <c r="A21" s="7" t="s">
        <v>14</v>
      </c>
      <c r="B21" s="7" t="s">
        <v>21</v>
      </c>
      <c r="C21" s="15">
        <v>191.55</v>
      </c>
      <c r="D21" s="9">
        <f>C21/500</f>
        <v>0.3831</v>
      </c>
    </row>
    <row r="22" spans="1:4" ht="20.100000000000001" customHeight="1" x14ac:dyDescent="0.2">
      <c r="A22" s="7" t="s">
        <v>7</v>
      </c>
      <c r="B22" s="7" t="s">
        <v>21</v>
      </c>
      <c r="C22" s="15">
        <v>24.236056000000001</v>
      </c>
      <c r="D22" s="9">
        <f>C22/500</f>
        <v>4.8472112000000005E-2</v>
      </c>
    </row>
    <row r="23" spans="1:4" ht="20.100000000000001" customHeight="1" x14ac:dyDescent="0.2">
      <c r="A23" s="7" t="s">
        <v>13</v>
      </c>
      <c r="B23" s="7" t="s">
        <v>21</v>
      </c>
      <c r="C23" s="15">
        <f>C22-10</f>
        <v>14.236056000000001</v>
      </c>
      <c r="D23" s="9">
        <f>C23/500</f>
        <v>2.8472112000000004E-2</v>
      </c>
    </row>
    <row r="24" spans="1:4" ht="20.100000000000001" customHeight="1" x14ac:dyDescent="0.25">
      <c r="A24" s="11" t="s">
        <v>9</v>
      </c>
      <c r="B24" s="7" t="s">
        <v>6</v>
      </c>
      <c r="C24" s="15">
        <v>7874.5349999999999</v>
      </c>
      <c r="D24" s="9">
        <f>C24/(500^2)</f>
        <v>3.1498140000000001E-2</v>
      </c>
    </row>
    <row r="25" spans="1:4" ht="20.100000000000001" customHeight="1" x14ac:dyDescent="0.2">
      <c r="A25" s="7" t="s">
        <v>14</v>
      </c>
      <c r="B25" s="7" t="s">
        <v>21</v>
      </c>
      <c r="C25" s="15">
        <v>197.202416</v>
      </c>
      <c r="D25" s="9">
        <f t="shared" ref="D25:D27" si="2">C25/500</f>
        <v>0.39440483199999998</v>
      </c>
    </row>
    <row r="26" spans="1:4" ht="20.100000000000001" customHeight="1" x14ac:dyDescent="0.2">
      <c r="A26" s="7" t="s">
        <v>7</v>
      </c>
      <c r="B26" s="7" t="s">
        <v>21</v>
      </c>
      <c r="C26" s="15">
        <v>23.101113999999999</v>
      </c>
      <c r="D26" s="9">
        <f t="shared" si="2"/>
        <v>4.6202227999999998E-2</v>
      </c>
    </row>
    <row r="27" spans="1:4" ht="20.100000000000001" customHeight="1" x14ac:dyDescent="0.2">
      <c r="A27" s="7" t="s">
        <v>13</v>
      </c>
      <c r="B27" s="7" t="s">
        <v>21</v>
      </c>
      <c r="C27" s="15">
        <f>C26-13</f>
        <v>10.101113999999999</v>
      </c>
      <c r="D27" s="9">
        <f t="shared" si="2"/>
        <v>2.0202227999999999E-2</v>
      </c>
    </row>
    <row r="28" spans="1:4" ht="20.100000000000001" customHeight="1" x14ac:dyDescent="0.25">
      <c r="A28" s="11" t="s">
        <v>10</v>
      </c>
      <c r="B28" s="7" t="s">
        <v>6</v>
      </c>
      <c r="C28" s="15">
        <v>1475.7470000000001</v>
      </c>
      <c r="D28" s="9">
        <f>C28/(500^2)</f>
        <v>5.9029880000000005E-3</v>
      </c>
    </row>
    <row r="29" spans="1:4" ht="20.100000000000001" customHeight="1" x14ac:dyDescent="0.2">
      <c r="A29" s="7" t="s">
        <v>14</v>
      </c>
      <c r="B29" s="7" t="s">
        <v>21</v>
      </c>
      <c r="C29" s="15">
        <v>191.55</v>
      </c>
      <c r="D29" s="9">
        <f t="shared" ref="D29:D31" si="3">C29/500</f>
        <v>0.3831</v>
      </c>
    </row>
    <row r="30" spans="1:4" ht="20.100000000000001" customHeight="1" x14ac:dyDescent="0.2">
      <c r="A30" s="7" t="s">
        <v>7</v>
      </c>
      <c r="B30" s="7" t="s">
        <v>21</v>
      </c>
      <c r="C30" s="15">
        <v>25.753253000000001</v>
      </c>
      <c r="D30" s="9">
        <f t="shared" si="3"/>
        <v>5.1506506000000001E-2</v>
      </c>
    </row>
    <row r="31" spans="1:4" ht="20.100000000000001" customHeight="1" x14ac:dyDescent="0.2">
      <c r="A31" s="7" t="s">
        <v>13</v>
      </c>
      <c r="B31" s="7" t="s">
        <v>21</v>
      </c>
      <c r="C31" s="15">
        <f>C30-13</f>
        <v>12.753253000000001</v>
      </c>
      <c r="D31" s="9">
        <f t="shared" si="3"/>
        <v>2.5506506000000002E-2</v>
      </c>
    </row>
    <row r="32" spans="1:4" ht="20.100000000000001" customHeight="1" x14ac:dyDescent="0.25">
      <c r="A32" s="11" t="s">
        <v>11</v>
      </c>
      <c r="B32" s="7" t="s">
        <v>6</v>
      </c>
      <c r="C32" s="15">
        <v>7295.8310000000001</v>
      </c>
      <c r="D32" s="9">
        <f>C32/(500^2)</f>
        <v>2.9183324E-2</v>
      </c>
    </row>
    <row r="33" spans="1:4" ht="20.100000000000001" customHeight="1" x14ac:dyDescent="0.2">
      <c r="A33" s="7" t="s">
        <v>14</v>
      </c>
      <c r="B33" s="7" t="s">
        <v>21</v>
      </c>
      <c r="C33" s="15">
        <v>197.022006</v>
      </c>
      <c r="D33" s="9">
        <f t="shared" ref="D33:D35" si="4">C33/500</f>
        <v>0.394044012</v>
      </c>
    </row>
    <row r="34" spans="1:4" ht="20.100000000000001" customHeight="1" x14ac:dyDescent="0.2">
      <c r="A34" s="7" t="s">
        <v>7</v>
      </c>
      <c r="B34" s="7" t="s">
        <v>21</v>
      </c>
      <c r="C34" s="15">
        <v>23.842858</v>
      </c>
      <c r="D34" s="9">
        <f t="shared" si="4"/>
        <v>4.7685715999999996E-2</v>
      </c>
    </row>
    <row r="35" spans="1:4" ht="20.100000000000001" customHeight="1" x14ac:dyDescent="0.2">
      <c r="A35" s="7" t="s">
        <v>13</v>
      </c>
      <c r="B35" s="7" t="s">
        <v>21</v>
      </c>
      <c r="C35" s="15">
        <f>C34-14.5</f>
        <v>9.3428579999999997</v>
      </c>
      <c r="D35" s="9">
        <f t="shared" si="4"/>
        <v>1.8685715999999998E-2</v>
      </c>
    </row>
    <row r="36" spans="1:4" ht="20.100000000000001" customHeight="1" x14ac:dyDescent="0.25">
      <c r="A36" s="11" t="s">
        <v>12</v>
      </c>
      <c r="B36" s="7" t="s">
        <v>6</v>
      </c>
      <c r="C36" s="15">
        <v>1387.847</v>
      </c>
      <c r="D36" s="9">
        <f>C36/(500^2)</f>
        <v>5.551388E-3</v>
      </c>
    </row>
    <row r="37" spans="1:4" ht="20.100000000000001" customHeight="1" x14ac:dyDescent="0.2">
      <c r="A37" s="7" t="s">
        <v>14</v>
      </c>
      <c r="B37" s="7" t="s">
        <v>21</v>
      </c>
      <c r="C37" s="15">
        <v>191.55</v>
      </c>
      <c r="D37" s="9">
        <f t="shared" ref="D37:D39" si="5">C37/500</f>
        <v>0.3831</v>
      </c>
    </row>
    <row r="38" spans="1:4" ht="20.100000000000001" customHeight="1" x14ac:dyDescent="0.2">
      <c r="A38" s="7" t="s">
        <v>7</v>
      </c>
      <c r="B38" s="7" t="s">
        <v>21</v>
      </c>
      <c r="C38" s="15">
        <v>26.513484999999999</v>
      </c>
      <c r="D38" s="9">
        <f t="shared" si="5"/>
        <v>5.302697E-2</v>
      </c>
    </row>
    <row r="39" spans="1:4" ht="20.100000000000001" customHeight="1" x14ac:dyDescent="0.2">
      <c r="A39" s="7" t="s">
        <v>13</v>
      </c>
      <c r="B39" s="7" t="s">
        <v>21</v>
      </c>
      <c r="C39" s="15">
        <f>C38-14.5</f>
        <v>12.013484999999999</v>
      </c>
      <c r="D39" s="9">
        <f t="shared" si="5"/>
        <v>2.4026969999999998E-2</v>
      </c>
    </row>
  </sheetData>
  <pageMargins left="0.98425196850393704" right="0.70866141732283472" top="0.78740157480314965" bottom="0.78740157480314965" header="0.31496062992125984" footer="0.31496062992125984"/>
  <pageSetup paperSize="9" scale="9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E5" sqref="E5"/>
    </sheetView>
  </sheetViews>
  <sheetFormatPr baseColWidth="10" defaultRowHeight="14.25" x14ac:dyDescent="0.2"/>
  <cols>
    <col min="1" max="1" width="58.7109375" style="3" customWidth="1"/>
    <col min="2" max="2" width="5.7109375" style="3" customWidth="1"/>
    <col min="3" max="4" width="13.7109375" style="3" customWidth="1"/>
    <col min="5" max="16384" width="11.42578125" style="3"/>
  </cols>
  <sheetData>
    <row r="1" spans="1:4" ht="15.75" x14ac:dyDescent="0.25">
      <c r="D1" s="14" t="s">
        <v>26</v>
      </c>
    </row>
    <row r="2" spans="1:4" ht="15.75" x14ac:dyDescent="0.25">
      <c r="A2" s="2" t="s">
        <v>24</v>
      </c>
    </row>
    <row r="3" spans="1:4" ht="15" customHeight="1" x14ac:dyDescent="0.25">
      <c r="A3" s="2" t="s">
        <v>27</v>
      </c>
    </row>
    <row r="4" spans="1:4" x14ac:dyDescent="0.2">
      <c r="C4" s="4"/>
    </row>
    <row r="5" spans="1:4" ht="15" x14ac:dyDescent="0.25">
      <c r="A5" s="1" t="s">
        <v>15</v>
      </c>
      <c r="B5" s="4"/>
    </row>
    <row r="6" spans="1:4" ht="20.100000000000001" customHeight="1" x14ac:dyDescent="0.25">
      <c r="A6" s="10" t="s">
        <v>0</v>
      </c>
      <c r="B6" s="6"/>
      <c r="C6" s="5" t="s">
        <v>2</v>
      </c>
      <c r="D6" s="8" t="s">
        <v>3</v>
      </c>
    </row>
    <row r="7" spans="1:4" ht="20.100000000000001" customHeight="1" x14ac:dyDescent="0.2">
      <c r="A7" s="7" t="s">
        <v>22</v>
      </c>
      <c r="B7" s="7" t="s">
        <v>21</v>
      </c>
      <c r="C7" s="13">
        <v>399</v>
      </c>
      <c r="D7" s="12">
        <f t="shared" ref="D7:D15" si="0">C7/500</f>
        <v>0.79800000000000004</v>
      </c>
    </row>
    <row r="8" spans="1:4" ht="20.100000000000001" customHeight="1" x14ac:dyDescent="0.2">
      <c r="A8" s="7" t="s">
        <v>23</v>
      </c>
      <c r="B8" s="7" t="s">
        <v>21</v>
      </c>
      <c r="C8" s="13">
        <v>383</v>
      </c>
      <c r="D8" s="12">
        <f t="shared" si="0"/>
        <v>0.76600000000000001</v>
      </c>
    </row>
    <row r="9" spans="1:4" ht="20.100000000000001" customHeight="1" x14ac:dyDescent="0.2">
      <c r="A9" s="7" t="s">
        <v>1</v>
      </c>
      <c r="B9" s="7" t="s">
        <v>21</v>
      </c>
      <c r="C9" s="3">
        <v>31</v>
      </c>
      <c r="D9" s="12">
        <f t="shared" si="0"/>
        <v>6.2E-2</v>
      </c>
    </row>
    <row r="10" spans="1:4" ht="20.100000000000001" customHeight="1" x14ac:dyDescent="0.2">
      <c r="A10" s="7" t="s">
        <v>16</v>
      </c>
      <c r="B10" s="7" t="s">
        <v>21</v>
      </c>
      <c r="C10" s="3">
        <v>199.5</v>
      </c>
      <c r="D10" s="12">
        <f t="shared" si="0"/>
        <v>0.39900000000000002</v>
      </c>
    </row>
    <row r="11" spans="1:4" ht="20.100000000000001" customHeight="1" x14ac:dyDescent="0.2">
      <c r="A11" s="7" t="s">
        <v>20</v>
      </c>
      <c r="B11" s="7" t="s">
        <v>21</v>
      </c>
      <c r="C11" s="3">
        <f>C10-C12</f>
        <v>193.9</v>
      </c>
      <c r="D11" s="12">
        <f t="shared" si="0"/>
        <v>0.38780000000000003</v>
      </c>
    </row>
    <row r="12" spans="1:4" ht="20.100000000000001" customHeight="1" x14ac:dyDescent="0.2">
      <c r="A12" s="7" t="s">
        <v>18</v>
      </c>
      <c r="B12" s="7" t="s">
        <v>21</v>
      </c>
      <c r="C12" s="3">
        <v>5.6</v>
      </c>
      <c r="D12" s="12">
        <f t="shared" si="0"/>
        <v>1.12E-2</v>
      </c>
    </row>
    <row r="13" spans="1:4" ht="20.100000000000001" customHeight="1" x14ac:dyDescent="0.2">
      <c r="A13" s="7" t="s">
        <v>4</v>
      </c>
      <c r="B13" s="7" t="s">
        <v>21</v>
      </c>
      <c r="C13" s="3">
        <v>197.55</v>
      </c>
      <c r="D13" s="12">
        <f t="shared" si="0"/>
        <v>0.39510000000000001</v>
      </c>
    </row>
    <row r="14" spans="1:4" ht="20.100000000000001" customHeight="1" x14ac:dyDescent="0.2">
      <c r="A14" s="7" t="s">
        <v>19</v>
      </c>
      <c r="B14" s="7" t="s">
        <v>21</v>
      </c>
      <c r="C14" s="3">
        <f>C13-C12</f>
        <v>191.95000000000002</v>
      </c>
      <c r="D14" s="12">
        <f t="shared" si="0"/>
        <v>0.38390000000000002</v>
      </c>
    </row>
    <row r="15" spans="1:4" ht="20.100000000000001" customHeight="1" x14ac:dyDescent="0.2">
      <c r="A15" s="7" t="s">
        <v>17</v>
      </c>
      <c r="B15" s="7" t="s">
        <v>21</v>
      </c>
      <c r="C15" s="3">
        <f>C13-C10</f>
        <v>-1.9499999999999886</v>
      </c>
      <c r="D15" s="12">
        <f t="shared" si="0"/>
        <v>-3.8999999999999773E-3</v>
      </c>
    </row>
    <row r="16" spans="1:4" ht="20.100000000000001" customHeight="1" x14ac:dyDescent="0.25">
      <c r="A16" s="11" t="s">
        <v>5</v>
      </c>
      <c r="B16" s="7" t="s">
        <v>6</v>
      </c>
      <c r="C16" s="15">
        <v>9766.0879999999997</v>
      </c>
      <c r="D16" s="9">
        <f>C16/(500^2)</f>
        <v>3.9064351999999997E-2</v>
      </c>
    </row>
    <row r="17" spans="1:4" ht="20.100000000000001" customHeight="1" x14ac:dyDescent="0.2">
      <c r="A17" s="7" t="s">
        <v>14</v>
      </c>
      <c r="B17" s="7" t="s">
        <v>21</v>
      </c>
      <c r="C17" s="15">
        <v>190.43862899999999</v>
      </c>
      <c r="D17" s="9">
        <f t="shared" ref="D17:D19" si="1">C17/500</f>
        <v>0.380877258</v>
      </c>
    </row>
    <row r="18" spans="1:4" ht="20.100000000000001" customHeight="1" x14ac:dyDescent="0.2">
      <c r="A18" s="7" t="s">
        <v>7</v>
      </c>
      <c r="B18" s="7" t="s">
        <v>21</v>
      </c>
      <c r="C18" s="15">
        <v>23.828482999999999</v>
      </c>
      <c r="D18" s="9">
        <f t="shared" si="1"/>
        <v>4.7656965999999995E-2</v>
      </c>
    </row>
    <row r="19" spans="1:4" ht="20.100000000000001" customHeight="1" x14ac:dyDescent="0.2">
      <c r="A19" s="7" t="s">
        <v>13</v>
      </c>
      <c r="B19" s="7" t="s">
        <v>21</v>
      </c>
      <c r="C19" s="15">
        <f>C18-10</f>
        <v>13.828482999999999</v>
      </c>
      <c r="D19" s="9">
        <f t="shared" si="1"/>
        <v>2.7656965999999998E-2</v>
      </c>
    </row>
    <row r="20" spans="1:4" ht="20.100000000000001" customHeight="1" x14ac:dyDescent="0.25">
      <c r="A20" s="11" t="s">
        <v>8</v>
      </c>
      <c r="B20" s="7" t="s">
        <v>6</v>
      </c>
      <c r="C20" s="15">
        <v>2487.4580000000001</v>
      </c>
      <c r="D20" s="9">
        <f>C20/(500^2)</f>
        <v>9.9498320000000005E-3</v>
      </c>
    </row>
    <row r="21" spans="1:4" ht="20.100000000000001" customHeight="1" x14ac:dyDescent="0.2">
      <c r="A21" s="7" t="s">
        <v>14</v>
      </c>
      <c r="B21" s="7" t="s">
        <v>21</v>
      </c>
      <c r="C21" s="15">
        <v>197.55</v>
      </c>
      <c r="D21" s="9">
        <f>C21/500</f>
        <v>0.39510000000000001</v>
      </c>
    </row>
    <row r="22" spans="1:4" ht="20.100000000000001" customHeight="1" x14ac:dyDescent="0.2">
      <c r="A22" s="7" t="s">
        <v>7</v>
      </c>
      <c r="B22" s="7" t="s">
        <v>21</v>
      </c>
      <c r="C22" s="15">
        <v>34.026468999999999</v>
      </c>
      <c r="D22" s="9">
        <f>C22/500</f>
        <v>6.8052937999999993E-2</v>
      </c>
    </row>
    <row r="23" spans="1:4" ht="20.100000000000001" customHeight="1" x14ac:dyDescent="0.2">
      <c r="A23" s="7" t="s">
        <v>13</v>
      </c>
      <c r="B23" s="7" t="s">
        <v>21</v>
      </c>
      <c r="C23" s="15">
        <f>C22-10</f>
        <v>24.026468999999999</v>
      </c>
      <c r="D23" s="9">
        <f>C23/500</f>
        <v>4.8052937999999996E-2</v>
      </c>
    </row>
    <row r="24" spans="1:4" ht="20.100000000000001" customHeight="1" x14ac:dyDescent="0.25">
      <c r="A24" s="11" t="s">
        <v>9</v>
      </c>
      <c r="B24" s="7" t="s">
        <v>6</v>
      </c>
      <c r="C24" s="15">
        <v>8628.8819999999996</v>
      </c>
      <c r="D24" s="9">
        <f>C24/(500^2)</f>
        <v>3.4515527999999997E-2</v>
      </c>
    </row>
    <row r="25" spans="1:4" ht="20.100000000000001" customHeight="1" x14ac:dyDescent="0.2">
      <c r="A25" s="7" t="s">
        <v>14</v>
      </c>
      <c r="B25" s="7" t="s">
        <v>21</v>
      </c>
      <c r="C25" s="15">
        <v>188.761303</v>
      </c>
      <c r="D25" s="9">
        <f t="shared" ref="D25:D27" si="2">C25/500</f>
        <v>0.37752260599999998</v>
      </c>
    </row>
    <row r="26" spans="1:4" ht="20.100000000000001" customHeight="1" x14ac:dyDescent="0.2">
      <c r="A26" s="7" t="s">
        <v>7</v>
      </c>
      <c r="B26" s="7" t="s">
        <v>21</v>
      </c>
      <c r="C26" s="15">
        <v>25.452403</v>
      </c>
      <c r="D26" s="9">
        <f t="shared" si="2"/>
        <v>5.0904806000000004E-2</v>
      </c>
    </row>
    <row r="27" spans="1:4" ht="20.100000000000001" customHeight="1" x14ac:dyDescent="0.2">
      <c r="A27" s="7" t="s">
        <v>13</v>
      </c>
      <c r="B27" s="7" t="s">
        <v>21</v>
      </c>
      <c r="C27" s="15">
        <f>C26-13</f>
        <v>12.452403</v>
      </c>
      <c r="D27" s="9">
        <f t="shared" si="2"/>
        <v>2.4904806000000002E-2</v>
      </c>
    </row>
    <row r="28" spans="1:4" ht="20.100000000000001" customHeight="1" x14ac:dyDescent="0.25">
      <c r="A28" s="11" t="s">
        <v>10</v>
      </c>
      <c r="B28" s="7" t="s">
        <v>6</v>
      </c>
      <c r="C28" s="15">
        <v>2311.6579999999999</v>
      </c>
      <c r="D28" s="9">
        <f>C28/(500^2)</f>
        <v>9.2466319999999994E-3</v>
      </c>
    </row>
    <row r="29" spans="1:4" ht="20.100000000000001" customHeight="1" x14ac:dyDescent="0.2">
      <c r="A29" s="7" t="s">
        <v>14</v>
      </c>
      <c r="B29" s="7" t="s">
        <v>21</v>
      </c>
      <c r="C29" s="15">
        <v>197.55</v>
      </c>
      <c r="D29" s="9">
        <f t="shared" ref="D29:D31" si="3">C29/500</f>
        <v>0.39510000000000001</v>
      </c>
    </row>
    <row r="30" spans="1:4" ht="20.100000000000001" customHeight="1" x14ac:dyDescent="0.2">
      <c r="A30" s="7" t="s">
        <v>7</v>
      </c>
      <c r="B30" s="7" t="s">
        <v>21</v>
      </c>
      <c r="C30" s="15">
        <v>35.739590999999997</v>
      </c>
      <c r="D30" s="9">
        <f t="shared" si="3"/>
        <v>7.1479181999999988E-2</v>
      </c>
    </row>
    <row r="31" spans="1:4" ht="20.100000000000001" customHeight="1" x14ac:dyDescent="0.2">
      <c r="A31" s="7" t="s">
        <v>13</v>
      </c>
      <c r="B31" s="7" t="s">
        <v>21</v>
      </c>
      <c r="C31" s="15">
        <f>C30-13</f>
        <v>22.739590999999997</v>
      </c>
      <c r="D31" s="9">
        <f t="shared" si="3"/>
        <v>4.5479181999999993E-2</v>
      </c>
    </row>
  </sheetData>
  <pageMargins left="0.9055118110236221" right="0.59055118110236227" top="0.78740157480314965" bottom="0.78740157480314965" header="0.31496062992125984" footer="0.31496062992125984"/>
  <pageSetup paperSize="9" scale="90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sqref="A1:XFD1048576"/>
    </sheetView>
  </sheetViews>
  <sheetFormatPr baseColWidth="10" defaultRowHeight="14.25" x14ac:dyDescent="0.2"/>
  <cols>
    <col min="1" max="1" width="58.7109375" style="3" customWidth="1"/>
    <col min="2" max="2" width="5.7109375" style="3" customWidth="1"/>
    <col min="3" max="4" width="13.7109375" style="3" customWidth="1"/>
    <col min="5" max="16384" width="11.42578125" style="3"/>
  </cols>
  <sheetData>
    <row r="1" spans="1:4" ht="15.75" x14ac:dyDescent="0.25">
      <c r="D1" s="14" t="s">
        <v>29</v>
      </c>
    </row>
    <row r="2" spans="1:4" ht="15.75" x14ac:dyDescent="0.25">
      <c r="A2" s="2" t="s">
        <v>24</v>
      </c>
    </row>
    <row r="3" spans="1:4" ht="15" customHeight="1" x14ac:dyDescent="0.25">
      <c r="A3" s="2" t="s">
        <v>30</v>
      </c>
    </row>
    <row r="4" spans="1:4" x14ac:dyDescent="0.2">
      <c r="C4" s="4"/>
    </row>
    <row r="5" spans="1:4" ht="15" x14ac:dyDescent="0.25">
      <c r="A5" s="1" t="s">
        <v>15</v>
      </c>
      <c r="B5" s="4"/>
    </row>
    <row r="6" spans="1:4" ht="20.100000000000001" customHeight="1" x14ac:dyDescent="0.25">
      <c r="A6" s="10" t="s">
        <v>0</v>
      </c>
      <c r="B6" s="6"/>
      <c r="C6" s="5" t="s">
        <v>2</v>
      </c>
      <c r="D6" s="8" t="s">
        <v>3</v>
      </c>
    </row>
    <row r="7" spans="1:4" ht="20.100000000000001" customHeight="1" x14ac:dyDescent="0.2">
      <c r="A7" s="7" t="s">
        <v>22</v>
      </c>
      <c r="B7" s="7" t="s">
        <v>21</v>
      </c>
      <c r="C7" s="13">
        <v>399</v>
      </c>
      <c r="D7" s="12">
        <f t="shared" ref="D7:D15" si="0">C7/500</f>
        <v>0.79800000000000004</v>
      </c>
    </row>
    <row r="8" spans="1:4" ht="20.100000000000001" customHeight="1" x14ac:dyDescent="0.2">
      <c r="A8" s="7" t="s">
        <v>23</v>
      </c>
      <c r="B8" s="7" t="s">
        <v>21</v>
      </c>
      <c r="C8" s="13">
        <v>383</v>
      </c>
      <c r="D8" s="12">
        <f t="shared" si="0"/>
        <v>0.76600000000000001</v>
      </c>
    </row>
    <row r="9" spans="1:4" ht="20.100000000000001" customHeight="1" x14ac:dyDescent="0.2">
      <c r="A9" s="7" t="s">
        <v>1</v>
      </c>
      <c r="B9" s="7" t="s">
        <v>21</v>
      </c>
      <c r="C9" s="3">
        <v>31</v>
      </c>
      <c r="D9" s="12">
        <f t="shared" si="0"/>
        <v>6.2E-2</v>
      </c>
    </row>
    <row r="10" spans="1:4" ht="20.100000000000001" customHeight="1" x14ac:dyDescent="0.2">
      <c r="A10" s="7" t="s">
        <v>16</v>
      </c>
      <c r="B10" s="7" t="s">
        <v>21</v>
      </c>
      <c r="C10" s="3">
        <v>199.5</v>
      </c>
      <c r="D10" s="12">
        <f t="shared" si="0"/>
        <v>0.39900000000000002</v>
      </c>
    </row>
    <row r="11" spans="1:4" ht="20.100000000000001" customHeight="1" x14ac:dyDescent="0.2">
      <c r="A11" s="7" t="s">
        <v>20</v>
      </c>
      <c r="B11" s="7" t="s">
        <v>21</v>
      </c>
      <c r="C11" s="3">
        <f>C10-C12</f>
        <v>193.9</v>
      </c>
      <c r="D11" s="12">
        <f t="shared" si="0"/>
        <v>0.38780000000000003</v>
      </c>
    </row>
    <row r="12" spans="1:4" ht="20.100000000000001" customHeight="1" x14ac:dyDescent="0.2">
      <c r="A12" s="7" t="s">
        <v>18</v>
      </c>
      <c r="B12" s="7" t="s">
        <v>21</v>
      </c>
      <c r="C12" s="3">
        <v>5.6</v>
      </c>
      <c r="D12" s="12">
        <f t="shared" si="0"/>
        <v>1.12E-2</v>
      </c>
    </row>
    <row r="13" spans="1:4" ht="20.100000000000001" customHeight="1" x14ac:dyDescent="0.2">
      <c r="A13" s="7" t="s">
        <v>4</v>
      </c>
      <c r="B13" s="7" t="s">
        <v>21</v>
      </c>
      <c r="C13" s="3">
        <v>197.55</v>
      </c>
      <c r="D13" s="12">
        <f t="shared" si="0"/>
        <v>0.39510000000000001</v>
      </c>
    </row>
    <row r="14" spans="1:4" ht="20.100000000000001" customHeight="1" x14ac:dyDescent="0.2">
      <c r="A14" s="7" t="s">
        <v>19</v>
      </c>
      <c r="B14" s="7" t="s">
        <v>21</v>
      </c>
      <c r="C14" s="3">
        <f>C13-C12</f>
        <v>191.95000000000002</v>
      </c>
      <c r="D14" s="12">
        <f t="shared" si="0"/>
        <v>0.38390000000000002</v>
      </c>
    </row>
    <row r="15" spans="1:4" ht="20.100000000000001" customHeight="1" x14ac:dyDescent="0.2">
      <c r="A15" s="7" t="s">
        <v>17</v>
      </c>
      <c r="B15" s="7" t="s">
        <v>21</v>
      </c>
      <c r="C15" s="3">
        <f>C13-C10</f>
        <v>-1.9499999999999886</v>
      </c>
      <c r="D15" s="12">
        <f t="shared" si="0"/>
        <v>-3.8999999999999773E-3</v>
      </c>
    </row>
    <row r="16" spans="1:4" ht="20.100000000000001" customHeight="1" x14ac:dyDescent="0.25">
      <c r="A16" s="11" t="s">
        <v>5</v>
      </c>
      <c r="B16" s="7" t="s">
        <v>6</v>
      </c>
      <c r="C16" s="15">
        <v>15040.037</v>
      </c>
      <c r="D16" s="9">
        <f>C16/(500^2)</f>
        <v>6.0160148000000004E-2</v>
      </c>
    </row>
    <row r="17" spans="1:4" ht="20.100000000000001" customHeight="1" x14ac:dyDescent="0.2">
      <c r="A17" s="7" t="s">
        <v>14</v>
      </c>
      <c r="B17" s="7" t="s">
        <v>21</v>
      </c>
      <c r="C17" s="15">
        <v>187.70746299999999</v>
      </c>
      <c r="D17" s="9">
        <f t="shared" ref="D17:D19" si="1">C17/500</f>
        <v>0.37541492599999998</v>
      </c>
    </row>
    <row r="18" spans="1:4" ht="20.100000000000001" customHeight="1" x14ac:dyDescent="0.2">
      <c r="A18" s="7" t="s">
        <v>7</v>
      </c>
      <c r="B18" s="7" t="s">
        <v>21</v>
      </c>
      <c r="C18" s="15">
        <v>30.399519000000002</v>
      </c>
      <c r="D18" s="9">
        <f t="shared" si="1"/>
        <v>6.0799038E-2</v>
      </c>
    </row>
    <row r="19" spans="1:4" ht="20.100000000000001" customHeight="1" x14ac:dyDescent="0.2">
      <c r="A19" s="7" t="s">
        <v>13</v>
      </c>
      <c r="B19" s="7" t="s">
        <v>21</v>
      </c>
      <c r="C19" s="15">
        <f>C18-10</f>
        <v>20.399519000000002</v>
      </c>
      <c r="D19" s="9">
        <f t="shared" si="1"/>
        <v>4.0799038000000003E-2</v>
      </c>
    </row>
    <row r="20" spans="1:4" ht="20.100000000000001" customHeight="1" x14ac:dyDescent="0.25">
      <c r="A20" s="11" t="s">
        <v>8</v>
      </c>
      <c r="B20" s="7" t="s">
        <v>6</v>
      </c>
      <c r="C20" s="15">
        <v>2867.873</v>
      </c>
      <c r="D20" s="9">
        <f>C20/(500^2)</f>
        <v>1.1471492E-2</v>
      </c>
    </row>
    <row r="21" spans="1:4" ht="20.100000000000001" customHeight="1" x14ac:dyDescent="0.2">
      <c r="A21" s="7" t="s">
        <v>14</v>
      </c>
      <c r="B21" s="7" t="s">
        <v>21</v>
      </c>
      <c r="C21" s="15">
        <v>197.55</v>
      </c>
      <c r="D21" s="9">
        <f>C21/500</f>
        <v>0.39510000000000001</v>
      </c>
    </row>
    <row r="22" spans="1:4" ht="20.100000000000001" customHeight="1" x14ac:dyDescent="0.2">
      <c r="A22" s="7" t="s">
        <v>7</v>
      </c>
      <c r="B22" s="7" t="s">
        <v>21</v>
      </c>
      <c r="C22" s="15">
        <v>35.585358999999997</v>
      </c>
      <c r="D22" s="9">
        <f>C22/500</f>
        <v>7.1170717999999994E-2</v>
      </c>
    </row>
    <row r="23" spans="1:4" ht="20.100000000000001" customHeight="1" x14ac:dyDescent="0.2">
      <c r="A23" s="7" t="s">
        <v>13</v>
      </c>
      <c r="B23" s="7" t="s">
        <v>21</v>
      </c>
      <c r="C23" s="15">
        <f>C22-10</f>
        <v>25.585358999999997</v>
      </c>
      <c r="D23" s="9">
        <f>C23/500</f>
        <v>5.1170717999999997E-2</v>
      </c>
    </row>
    <row r="24" spans="1:4" ht="20.100000000000001" customHeight="1" x14ac:dyDescent="0.25">
      <c r="A24" s="11" t="s">
        <v>9</v>
      </c>
      <c r="B24" s="7" t="s">
        <v>6</v>
      </c>
      <c r="C24" s="15">
        <v>13902.831</v>
      </c>
      <c r="D24" s="9">
        <f>C24/(500^2)</f>
        <v>5.5611324000000004E-2</v>
      </c>
    </row>
    <row r="25" spans="1:4" ht="20.100000000000001" customHeight="1" x14ac:dyDescent="0.2">
      <c r="A25" s="7" t="s">
        <v>14</v>
      </c>
      <c r="B25" s="7" t="s">
        <v>21</v>
      </c>
      <c r="C25" s="15">
        <v>186.44301999999999</v>
      </c>
      <c r="D25" s="9">
        <f t="shared" ref="D25:D27" si="2">C25/500</f>
        <v>0.37288603999999997</v>
      </c>
    </row>
    <row r="26" spans="1:4" ht="20.100000000000001" customHeight="1" x14ac:dyDescent="0.2">
      <c r="A26" s="7" t="s">
        <v>7</v>
      </c>
      <c r="B26" s="7" t="s">
        <v>21</v>
      </c>
      <c r="C26" s="15">
        <v>31.944904999999999</v>
      </c>
      <c r="D26" s="9">
        <f t="shared" si="2"/>
        <v>6.3889809999999991E-2</v>
      </c>
    </row>
    <row r="27" spans="1:4" ht="20.100000000000001" customHeight="1" x14ac:dyDescent="0.2">
      <c r="A27" s="7" t="s">
        <v>13</v>
      </c>
      <c r="B27" s="7" t="s">
        <v>21</v>
      </c>
      <c r="C27" s="15">
        <f>C26-13</f>
        <v>18.944904999999999</v>
      </c>
      <c r="D27" s="9">
        <f t="shared" si="2"/>
        <v>3.7889809999999996E-2</v>
      </c>
    </row>
    <row r="28" spans="1:4" ht="20.100000000000001" customHeight="1" x14ac:dyDescent="0.25">
      <c r="A28" s="11" t="s">
        <v>10</v>
      </c>
      <c r="B28" s="7" t="s">
        <v>6</v>
      </c>
      <c r="C28" s="15">
        <v>2692.0729999999999</v>
      </c>
      <c r="D28" s="9">
        <f>C28/(500^2)</f>
        <v>1.0768291999999999E-2</v>
      </c>
    </row>
    <row r="29" spans="1:4" ht="20.100000000000001" customHeight="1" x14ac:dyDescent="0.2">
      <c r="A29" s="7" t="s">
        <v>14</v>
      </c>
      <c r="B29" s="7" t="s">
        <v>21</v>
      </c>
      <c r="C29" s="15">
        <v>197.55</v>
      </c>
      <c r="D29" s="9">
        <f t="shared" ref="D29:D31" si="3">C29/500</f>
        <v>0.39510000000000001</v>
      </c>
    </row>
    <row r="30" spans="1:4" ht="20.100000000000001" customHeight="1" x14ac:dyDescent="0.2">
      <c r="A30" s="7" t="s">
        <v>7</v>
      </c>
      <c r="B30" s="7" t="s">
        <v>21</v>
      </c>
      <c r="C30" s="15">
        <v>37.158200999999998</v>
      </c>
      <c r="D30" s="9">
        <f t="shared" si="3"/>
        <v>7.431640199999999E-2</v>
      </c>
    </row>
    <row r="31" spans="1:4" ht="20.100000000000001" customHeight="1" x14ac:dyDescent="0.2">
      <c r="A31" s="7" t="s">
        <v>13</v>
      </c>
      <c r="B31" s="7" t="s">
        <v>21</v>
      </c>
      <c r="C31" s="15">
        <f>C30-13</f>
        <v>24.158200999999998</v>
      </c>
      <c r="D31" s="9">
        <f t="shared" si="3"/>
        <v>4.8316401999999994E-2</v>
      </c>
    </row>
  </sheetData>
  <pageMargins left="0.9055118110236221" right="0.70866141732283472" top="0.78740157480314965" bottom="0.78740157480314965" header="0.31496062992125984" footer="0.31496062992125984"/>
  <pageSetup paperSize="9" scale="90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sqref="A1:XFD1048576"/>
    </sheetView>
  </sheetViews>
  <sheetFormatPr baseColWidth="10" defaultRowHeight="14.25" x14ac:dyDescent="0.2"/>
  <cols>
    <col min="1" max="1" width="58.7109375" style="3" customWidth="1"/>
    <col min="2" max="2" width="5.7109375" style="3" customWidth="1"/>
    <col min="3" max="4" width="13.7109375" style="3" customWidth="1"/>
    <col min="5" max="16384" width="11.42578125" style="3"/>
  </cols>
  <sheetData>
    <row r="1" spans="1:4" ht="15.75" x14ac:dyDescent="0.25">
      <c r="D1" s="14" t="s">
        <v>31</v>
      </c>
    </row>
    <row r="2" spans="1:4" ht="15.75" x14ac:dyDescent="0.25">
      <c r="A2" s="2" t="s">
        <v>24</v>
      </c>
    </row>
    <row r="3" spans="1:4" ht="15" customHeight="1" x14ac:dyDescent="0.25">
      <c r="A3" s="2" t="s">
        <v>32</v>
      </c>
    </row>
    <row r="4" spans="1:4" ht="12.75" customHeight="1" x14ac:dyDescent="0.25">
      <c r="A4" s="2"/>
    </row>
    <row r="5" spans="1:4" ht="15" x14ac:dyDescent="0.25">
      <c r="A5" s="1" t="s">
        <v>15</v>
      </c>
      <c r="C5" s="4"/>
    </row>
    <row r="6" spans="1:4" ht="20.100000000000001" customHeight="1" x14ac:dyDescent="0.25">
      <c r="A6" s="10" t="s">
        <v>0</v>
      </c>
      <c r="B6" s="6"/>
      <c r="C6" s="5" t="s">
        <v>2</v>
      </c>
      <c r="D6" s="8" t="s">
        <v>3</v>
      </c>
    </row>
    <row r="7" spans="1:4" ht="20.100000000000001" customHeight="1" x14ac:dyDescent="0.2">
      <c r="A7" s="7" t="s">
        <v>22</v>
      </c>
      <c r="B7" s="7" t="s">
        <v>21</v>
      </c>
      <c r="C7" s="13">
        <v>399</v>
      </c>
      <c r="D7" s="12">
        <f t="shared" ref="D7:D15" si="0">C7/500</f>
        <v>0.79800000000000004</v>
      </c>
    </row>
    <row r="8" spans="1:4" ht="20.100000000000001" customHeight="1" x14ac:dyDescent="0.2">
      <c r="A8" s="7" t="s">
        <v>23</v>
      </c>
      <c r="B8" s="7" t="s">
        <v>21</v>
      </c>
      <c r="C8" s="13">
        <v>383</v>
      </c>
      <c r="D8" s="12">
        <f t="shared" si="0"/>
        <v>0.76600000000000001</v>
      </c>
    </row>
    <row r="9" spans="1:4" ht="20.100000000000001" customHeight="1" x14ac:dyDescent="0.2">
      <c r="A9" s="7" t="s">
        <v>1</v>
      </c>
      <c r="B9" s="7" t="s">
        <v>21</v>
      </c>
      <c r="C9" s="3">
        <v>31</v>
      </c>
      <c r="D9" s="12">
        <f t="shared" si="0"/>
        <v>6.2E-2</v>
      </c>
    </row>
    <row r="10" spans="1:4" ht="20.100000000000001" customHeight="1" x14ac:dyDescent="0.2">
      <c r="A10" s="7" t="s">
        <v>16</v>
      </c>
      <c r="B10" s="7" t="s">
        <v>21</v>
      </c>
      <c r="C10" s="3">
        <v>199.5</v>
      </c>
      <c r="D10" s="12">
        <f t="shared" si="0"/>
        <v>0.39900000000000002</v>
      </c>
    </row>
    <row r="11" spans="1:4" ht="20.100000000000001" customHeight="1" x14ac:dyDescent="0.2">
      <c r="A11" s="7" t="s">
        <v>20</v>
      </c>
      <c r="B11" s="7" t="s">
        <v>21</v>
      </c>
      <c r="C11" s="3">
        <f>C10-C12</f>
        <v>193.9</v>
      </c>
      <c r="D11" s="12">
        <f t="shared" si="0"/>
        <v>0.38780000000000003</v>
      </c>
    </row>
    <row r="12" spans="1:4" ht="20.100000000000001" customHeight="1" x14ac:dyDescent="0.2">
      <c r="A12" s="7" t="s">
        <v>18</v>
      </c>
      <c r="B12" s="7" t="s">
        <v>21</v>
      </c>
      <c r="C12" s="3">
        <v>5.6</v>
      </c>
      <c r="D12" s="12">
        <f t="shared" si="0"/>
        <v>1.12E-2</v>
      </c>
    </row>
    <row r="13" spans="1:4" ht="20.100000000000001" customHeight="1" x14ac:dyDescent="0.2">
      <c r="A13" s="7" t="s">
        <v>4</v>
      </c>
      <c r="B13" s="7" t="s">
        <v>21</v>
      </c>
      <c r="C13" s="3">
        <v>197.55</v>
      </c>
      <c r="D13" s="12">
        <f t="shared" si="0"/>
        <v>0.39510000000000001</v>
      </c>
    </row>
    <row r="14" spans="1:4" ht="20.100000000000001" customHeight="1" x14ac:dyDescent="0.2">
      <c r="A14" s="7" t="s">
        <v>19</v>
      </c>
      <c r="B14" s="7" t="s">
        <v>21</v>
      </c>
      <c r="C14" s="3">
        <f>C13-C12</f>
        <v>191.95000000000002</v>
      </c>
      <c r="D14" s="12">
        <f t="shared" si="0"/>
        <v>0.38390000000000002</v>
      </c>
    </row>
    <row r="15" spans="1:4" ht="20.100000000000001" customHeight="1" x14ac:dyDescent="0.2">
      <c r="A15" s="7" t="s">
        <v>17</v>
      </c>
      <c r="B15" s="7" t="s">
        <v>21</v>
      </c>
      <c r="C15" s="3">
        <f>C13-C10</f>
        <v>-1.9499999999999886</v>
      </c>
      <c r="D15" s="12">
        <f t="shared" si="0"/>
        <v>-3.8999999999999773E-3</v>
      </c>
    </row>
    <row r="16" spans="1:4" ht="20.100000000000001" customHeight="1" x14ac:dyDescent="0.25">
      <c r="A16" s="11" t="s">
        <v>5</v>
      </c>
      <c r="B16" s="7" t="s">
        <v>6</v>
      </c>
      <c r="C16" s="15">
        <v>18147.900000000001</v>
      </c>
      <c r="D16" s="9">
        <f>C16/(500^2)</f>
        <v>7.2591600000000006E-2</v>
      </c>
    </row>
    <row r="17" spans="1:4" ht="20.100000000000001" customHeight="1" x14ac:dyDescent="0.2">
      <c r="A17" s="7" t="s">
        <v>14</v>
      </c>
      <c r="B17" s="7" t="s">
        <v>21</v>
      </c>
      <c r="C17" s="15">
        <v>182.23728</v>
      </c>
      <c r="D17" s="9">
        <f t="shared" ref="D17:D19" si="1">C17/500</f>
        <v>0.36447456</v>
      </c>
    </row>
    <row r="18" spans="1:4" ht="20.100000000000001" customHeight="1" x14ac:dyDescent="0.2">
      <c r="A18" s="7" t="s">
        <v>7</v>
      </c>
      <c r="B18" s="7" t="s">
        <v>21</v>
      </c>
      <c r="C18" s="15">
        <v>35.046989000000004</v>
      </c>
      <c r="D18" s="9">
        <f t="shared" si="1"/>
        <v>7.0093978000000001E-2</v>
      </c>
    </row>
    <row r="19" spans="1:4" ht="20.100000000000001" customHeight="1" x14ac:dyDescent="0.2">
      <c r="A19" s="7" t="s">
        <v>13</v>
      </c>
      <c r="B19" s="7" t="s">
        <v>21</v>
      </c>
      <c r="C19" s="15">
        <f>C18-10</f>
        <v>25.046989000000004</v>
      </c>
      <c r="D19" s="9">
        <f t="shared" si="1"/>
        <v>5.0093978000000004E-2</v>
      </c>
    </row>
    <row r="20" spans="1:4" ht="20.100000000000001" customHeight="1" x14ac:dyDescent="0.25">
      <c r="A20" s="11" t="s">
        <v>8</v>
      </c>
      <c r="B20" s="7" t="s">
        <v>6</v>
      </c>
      <c r="C20" s="15">
        <v>3245.45</v>
      </c>
      <c r="D20" s="9">
        <f>C20/(500^2)</f>
        <v>1.29818E-2</v>
      </c>
    </row>
    <row r="21" spans="1:4" ht="20.100000000000001" customHeight="1" x14ac:dyDescent="0.2">
      <c r="A21" s="7" t="s">
        <v>14</v>
      </c>
      <c r="B21" s="7" t="s">
        <v>21</v>
      </c>
      <c r="C21" s="15">
        <v>197.55</v>
      </c>
      <c r="D21" s="9">
        <f>C21/500</f>
        <v>0.39510000000000001</v>
      </c>
    </row>
    <row r="22" spans="1:4" ht="20.100000000000001" customHeight="1" x14ac:dyDescent="0.2">
      <c r="A22" s="7" t="s">
        <v>7</v>
      </c>
      <c r="B22" s="7" t="s">
        <v>21</v>
      </c>
      <c r="C22" s="15">
        <v>38.121360000000003</v>
      </c>
      <c r="D22" s="9">
        <f>C22/500</f>
        <v>7.624272E-2</v>
      </c>
    </row>
    <row r="23" spans="1:4" ht="20.100000000000001" customHeight="1" x14ac:dyDescent="0.2">
      <c r="A23" s="7" t="s">
        <v>13</v>
      </c>
      <c r="B23" s="7" t="s">
        <v>21</v>
      </c>
      <c r="C23" s="15">
        <f>C22-10</f>
        <v>28.121360000000003</v>
      </c>
      <c r="D23" s="9">
        <f>C23/500</f>
        <v>5.6242720000000003E-2</v>
      </c>
    </row>
    <row r="24" spans="1:4" ht="20.100000000000001" customHeight="1" x14ac:dyDescent="0.25">
      <c r="A24" s="11" t="s">
        <v>9</v>
      </c>
      <c r="B24" s="7" t="s">
        <v>6</v>
      </c>
      <c r="C24" s="15">
        <v>17010.694</v>
      </c>
      <c r="D24" s="9">
        <f>C24/(500^2)</f>
        <v>6.8042775999999999E-2</v>
      </c>
    </row>
    <row r="25" spans="1:4" ht="20.100000000000001" customHeight="1" x14ac:dyDescent="0.2">
      <c r="A25" s="7" t="s">
        <v>14</v>
      </c>
      <c r="B25" s="7" t="s">
        <v>21</v>
      </c>
      <c r="C25" s="15">
        <v>180.838157</v>
      </c>
      <c r="D25" s="9">
        <f t="shared" ref="D25:D27" si="2">C25/500</f>
        <v>0.361676314</v>
      </c>
    </row>
    <row r="26" spans="1:4" ht="20.100000000000001" customHeight="1" x14ac:dyDescent="0.2">
      <c r="A26" s="7" t="s">
        <v>7</v>
      </c>
      <c r="B26" s="7" t="s">
        <v>21</v>
      </c>
      <c r="C26" s="15">
        <v>36.620725999999998</v>
      </c>
      <c r="D26" s="9">
        <f t="shared" si="2"/>
        <v>7.3241451999999999E-2</v>
      </c>
    </row>
    <row r="27" spans="1:4" ht="20.100000000000001" customHeight="1" x14ac:dyDescent="0.2">
      <c r="A27" s="7" t="s">
        <v>13</v>
      </c>
      <c r="B27" s="7" t="s">
        <v>21</v>
      </c>
      <c r="C27" s="15">
        <f>C26-13</f>
        <v>23.620725999999998</v>
      </c>
      <c r="D27" s="9">
        <f t="shared" si="2"/>
        <v>4.7241451999999996E-2</v>
      </c>
    </row>
    <row r="28" spans="1:4" ht="20.100000000000001" customHeight="1" x14ac:dyDescent="0.25">
      <c r="A28" s="11" t="s">
        <v>10</v>
      </c>
      <c r="B28" s="7" t="s">
        <v>6</v>
      </c>
      <c r="C28" s="15">
        <v>3069.65</v>
      </c>
      <c r="D28" s="9">
        <f>C28/(500^2)</f>
        <v>1.2278600000000001E-2</v>
      </c>
    </row>
    <row r="29" spans="1:4" ht="20.100000000000001" customHeight="1" x14ac:dyDescent="0.2">
      <c r="A29" s="7" t="s">
        <v>14</v>
      </c>
      <c r="B29" s="7" t="s">
        <v>21</v>
      </c>
      <c r="C29" s="15">
        <v>197.55</v>
      </c>
      <c r="D29" s="9">
        <f t="shared" ref="D29:D31" si="3">C29/500</f>
        <v>0.39510000000000001</v>
      </c>
    </row>
    <row r="30" spans="1:4" ht="20.100000000000001" customHeight="1" x14ac:dyDescent="0.2">
      <c r="A30" s="7" t="s">
        <v>7</v>
      </c>
      <c r="B30" s="7" t="s">
        <v>21</v>
      </c>
      <c r="C30" s="15">
        <v>39.645975</v>
      </c>
      <c r="D30" s="9">
        <f t="shared" si="3"/>
        <v>7.929195E-2</v>
      </c>
    </row>
    <row r="31" spans="1:4" ht="20.100000000000001" customHeight="1" x14ac:dyDescent="0.2">
      <c r="A31" s="7" t="s">
        <v>13</v>
      </c>
      <c r="B31" s="7" t="s">
        <v>21</v>
      </c>
      <c r="C31" s="15">
        <f>C30-13</f>
        <v>26.645975</v>
      </c>
      <c r="D31" s="9">
        <f t="shared" si="3"/>
        <v>5.3291949999999998E-2</v>
      </c>
    </row>
  </sheetData>
  <pageMargins left="0.9055118110236221" right="0.70866141732283472" top="0.78740157480314965" bottom="0.78740157480314965" header="0.31496062992125984" footer="0.31496062992125984"/>
  <pageSetup paperSize="9" scale="90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3" workbookViewId="0">
      <selection activeCell="C26" sqref="C26"/>
    </sheetView>
  </sheetViews>
  <sheetFormatPr baseColWidth="10" defaultRowHeight="14.25" x14ac:dyDescent="0.2"/>
  <cols>
    <col min="1" max="1" width="58.7109375" style="3" customWidth="1"/>
    <col min="2" max="2" width="5.7109375" style="3" customWidth="1"/>
    <col min="3" max="4" width="13.7109375" style="3" customWidth="1"/>
    <col min="5" max="16384" width="11.42578125" style="3"/>
  </cols>
  <sheetData>
    <row r="1" spans="1:4" ht="15.75" x14ac:dyDescent="0.25">
      <c r="D1" s="14" t="s">
        <v>36</v>
      </c>
    </row>
    <row r="2" spans="1:4" ht="15.75" x14ac:dyDescent="0.25">
      <c r="A2" s="2" t="s">
        <v>24</v>
      </c>
    </row>
    <row r="3" spans="1:4" ht="15" customHeight="1" x14ac:dyDescent="0.25">
      <c r="A3" s="2" t="s">
        <v>33</v>
      </c>
    </row>
    <row r="4" spans="1:4" x14ac:dyDescent="0.2">
      <c r="C4" s="4"/>
    </row>
    <row r="5" spans="1:4" ht="15" x14ac:dyDescent="0.25">
      <c r="A5" s="1" t="s">
        <v>15</v>
      </c>
      <c r="B5" s="4"/>
    </row>
    <row r="6" spans="1:4" ht="20.100000000000001" customHeight="1" x14ac:dyDescent="0.25">
      <c r="A6" s="10" t="s">
        <v>0</v>
      </c>
      <c r="B6" s="6"/>
      <c r="C6" s="5" t="s">
        <v>2</v>
      </c>
      <c r="D6" s="8" t="s">
        <v>3</v>
      </c>
    </row>
    <row r="7" spans="1:4" ht="20.100000000000001" customHeight="1" x14ac:dyDescent="0.2">
      <c r="A7" s="7" t="s">
        <v>22</v>
      </c>
      <c r="B7" s="7" t="s">
        <v>21</v>
      </c>
      <c r="C7" s="13">
        <v>399</v>
      </c>
      <c r="D7" s="12">
        <f t="shared" ref="D7:D15" si="0">C7/500</f>
        <v>0.79800000000000004</v>
      </c>
    </row>
    <row r="8" spans="1:4" ht="20.100000000000001" customHeight="1" x14ac:dyDescent="0.2">
      <c r="A8" s="7" t="s">
        <v>23</v>
      </c>
      <c r="B8" s="7" t="s">
        <v>21</v>
      </c>
      <c r="C8" s="13">
        <v>383</v>
      </c>
      <c r="D8" s="12">
        <f t="shared" si="0"/>
        <v>0.76600000000000001</v>
      </c>
    </row>
    <row r="9" spans="1:4" ht="20.100000000000001" customHeight="1" x14ac:dyDescent="0.2">
      <c r="A9" s="7" t="s">
        <v>1</v>
      </c>
      <c r="B9" s="7" t="s">
        <v>21</v>
      </c>
      <c r="C9" s="3">
        <v>31</v>
      </c>
      <c r="D9" s="12">
        <f t="shared" si="0"/>
        <v>6.2E-2</v>
      </c>
    </row>
    <row r="10" spans="1:4" ht="20.100000000000001" customHeight="1" x14ac:dyDescent="0.2">
      <c r="A10" s="7" t="s">
        <v>16</v>
      </c>
      <c r="B10" s="7" t="s">
        <v>21</v>
      </c>
      <c r="C10" s="3">
        <v>199.5</v>
      </c>
      <c r="D10" s="12">
        <f t="shared" si="0"/>
        <v>0.39900000000000002</v>
      </c>
    </row>
    <row r="11" spans="1:4" ht="20.100000000000001" customHeight="1" x14ac:dyDescent="0.2">
      <c r="A11" s="7" t="s">
        <v>20</v>
      </c>
      <c r="B11" s="7" t="s">
        <v>21</v>
      </c>
      <c r="C11" s="3">
        <f>C10-C12</f>
        <v>193.9</v>
      </c>
      <c r="D11" s="12">
        <f t="shared" si="0"/>
        <v>0.38780000000000003</v>
      </c>
    </row>
    <row r="12" spans="1:4" ht="20.100000000000001" customHeight="1" x14ac:dyDescent="0.2">
      <c r="A12" s="7" t="s">
        <v>18</v>
      </c>
      <c r="B12" s="7" t="s">
        <v>21</v>
      </c>
      <c r="C12" s="3">
        <v>5.6</v>
      </c>
      <c r="D12" s="12">
        <f t="shared" si="0"/>
        <v>1.12E-2</v>
      </c>
    </row>
    <row r="13" spans="1:4" ht="20.100000000000001" customHeight="1" x14ac:dyDescent="0.2">
      <c r="A13" s="7" t="s">
        <v>4</v>
      </c>
      <c r="B13" s="7" t="s">
        <v>21</v>
      </c>
      <c r="C13" s="3">
        <v>197.55</v>
      </c>
      <c r="D13" s="12">
        <f t="shared" si="0"/>
        <v>0.39510000000000001</v>
      </c>
    </row>
    <row r="14" spans="1:4" ht="20.100000000000001" customHeight="1" x14ac:dyDescent="0.2">
      <c r="A14" s="7" t="s">
        <v>19</v>
      </c>
      <c r="B14" s="7" t="s">
        <v>21</v>
      </c>
      <c r="C14" s="3">
        <f>C13-C12</f>
        <v>191.95000000000002</v>
      </c>
      <c r="D14" s="12">
        <f t="shared" si="0"/>
        <v>0.38390000000000002</v>
      </c>
    </row>
    <row r="15" spans="1:4" ht="20.100000000000001" customHeight="1" x14ac:dyDescent="0.2">
      <c r="A15" s="7" t="s">
        <v>17</v>
      </c>
      <c r="B15" s="7" t="s">
        <v>21</v>
      </c>
      <c r="C15" s="3">
        <f>C13-C10</f>
        <v>-1.9499999999999886</v>
      </c>
      <c r="D15" s="12">
        <f t="shared" si="0"/>
        <v>-3.8999999999999773E-3</v>
      </c>
    </row>
    <row r="16" spans="1:4" ht="20.100000000000001" customHeight="1" x14ac:dyDescent="0.25">
      <c r="A16" s="11" t="s">
        <v>5</v>
      </c>
      <c r="B16" s="7" t="s">
        <v>6</v>
      </c>
      <c r="C16" s="15">
        <v>9643.92</v>
      </c>
      <c r="D16" s="9">
        <f>C16/(500^2)</f>
        <v>3.8575680000000001E-2</v>
      </c>
    </row>
    <row r="17" spans="1:4" ht="20.100000000000001" customHeight="1" x14ac:dyDescent="0.2">
      <c r="A17" s="7" t="s">
        <v>14</v>
      </c>
      <c r="B17" s="7" t="s">
        <v>21</v>
      </c>
      <c r="C17" s="15">
        <v>190.32951399999999</v>
      </c>
      <c r="D17" s="9">
        <f t="shared" ref="D17:D19" si="1">C17/500</f>
        <v>0.38065902799999995</v>
      </c>
    </row>
    <row r="18" spans="1:4" ht="20.100000000000001" customHeight="1" x14ac:dyDescent="0.2">
      <c r="A18" s="7" t="s">
        <v>7</v>
      </c>
      <c r="B18" s="7" t="s">
        <v>21</v>
      </c>
      <c r="C18" s="15">
        <v>23.523088000000001</v>
      </c>
      <c r="D18" s="9">
        <f t="shared" si="1"/>
        <v>4.7046176000000002E-2</v>
      </c>
    </row>
    <row r="19" spans="1:4" ht="20.100000000000001" customHeight="1" x14ac:dyDescent="0.2">
      <c r="A19" s="7" t="s">
        <v>13</v>
      </c>
      <c r="B19" s="7" t="s">
        <v>21</v>
      </c>
      <c r="C19" s="15">
        <f>C18-10</f>
        <v>13.523088000000001</v>
      </c>
      <c r="D19" s="9">
        <f t="shared" si="1"/>
        <v>2.7046176000000002E-2</v>
      </c>
    </row>
    <row r="20" spans="1:4" ht="20.100000000000001" customHeight="1" x14ac:dyDescent="0.25">
      <c r="A20" s="11" t="s">
        <v>8</v>
      </c>
      <c r="B20" s="7" t="s">
        <v>6</v>
      </c>
      <c r="C20" s="15">
        <v>2487.4580000000001</v>
      </c>
      <c r="D20" s="9">
        <f>C20/(500^2)</f>
        <v>9.9498320000000005E-3</v>
      </c>
    </row>
    <row r="21" spans="1:4" ht="20.100000000000001" customHeight="1" x14ac:dyDescent="0.2">
      <c r="A21" s="7" t="s">
        <v>14</v>
      </c>
      <c r="B21" s="7" t="s">
        <v>21</v>
      </c>
      <c r="C21" s="15">
        <v>197.55</v>
      </c>
      <c r="D21" s="9">
        <f>C21/500</f>
        <v>0.39510000000000001</v>
      </c>
    </row>
    <row r="22" spans="1:4" ht="20.100000000000001" customHeight="1" x14ac:dyDescent="0.2">
      <c r="A22" s="7" t="s">
        <v>7</v>
      </c>
      <c r="B22" s="7" t="s">
        <v>21</v>
      </c>
      <c r="C22" s="15">
        <v>34.026468999999999</v>
      </c>
      <c r="D22" s="9">
        <f>C22/500</f>
        <v>6.8052937999999993E-2</v>
      </c>
    </row>
    <row r="23" spans="1:4" ht="20.100000000000001" customHeight="1" x14ac:dyDescent="0.2">
      <c r="A23" s="7" t="s">
        <v>13</v>
      </c>
      <c r="B23" s="7" t="s">
        <v>21</v>
      </c>
      <c r="C23" s="15">
        <f>C22-10</f>
        <v>24.026468999999999</v>
      </c>
      <c r="D23" s="9">
        <f>C23/500</f>
        <v>4.8052937999999996E-2</v>
      </c>
    </row>
    <row r="24" spans="1:4" ht="20.100000000000001" customHeight="1" x14ac:dyDescent="0.25">
      <c r="A24" s="11" t="s">
        <v>9</v>
      </c>
      <c r="B24" s="7" t="s">
        <v>6</v>
      </c>
      <c r="C24" s="15">
        <v>9506.7139999999999</v>
      </c>
      <c r="D24" s="9">
        <f>C24/(500^2)</f>
        <v>3.8026855999999998E-2</v>
      </c>
    </row>
    <row r="25" spans="1:4" ht="20.100000000000001" customHeight="1" x14ac:dyDescent="0.2">
      <c r="A25" s="7" t="s">
        <v>14</v>
      </c>
      <c r="B25" s="7" t="s">
        <v>21</v>
      </c>
      <c r="C25" s="15">
        <v>188.61351199999999</v>
      </c>
      <c r="D25" s="9">
        <f t="shared" ref="D25:D27" si="2">C25/500</f>
        <v>0.37722702399999997</v>
      </c>
    </row>
    <row r="26" spans="1:4" ht="20.100000000000001" customHeight="1" x14ac:dyDescent="0.2">
      <c r="A26" s="7" t="s">
        <v>7</v>
      </c>
      <c r="B26" s="7" t="s">
        <v>21</v>
      </c>
      <c r="C26" s="15">
        <v>25.129503</v>
      </c>
      <c r="D26" s="9">
        <f t="shared" si="2"/>
        <v>5.0259006000000002E-2</v>
      </c>
    </row>
    <row r="27" spans="1:4" ht="20.100000000000001" customHeight="1" x14ac:dyDescent="0.2">
      <c r="A27" s="7" t="s">
        <v>13</v>
      </c>
      <c r="B27" s="7" t="s">
        <v>21</v>
      </c>
      <c r="C27" s="15">
        <f>C26-13</f>
        <v>12.129503</v>
      </c>
      <c r="D27" s="9">
        <f t="shared" si="2"/>
        <v>2.4259006E-2</v>
      </c>
    </row>
    <row r="28" spans="1:4" ht="20.100000000000001" customHeight="1" x14ac:dyDescent="0.25">
      <c r="A28" s="11" t="s">
        <v>10</v>
      </c>
      <c r="B28" s="7" t="s">
        <v>6</v>
      </c>
      <c r="C28" s="15">
        <v>2311.6579999999999</v>
      </c>
      <c r="D28" s="9">
        <f>C28/(500^2)</f>
        <v>9.2466319999999994E-3</v>
      </c>
    </row>
    <row r="29" spans="1:4" ht="20.100000000000001" customHeight="1" x14ac:dyDescent="0.2">
      <c r="A29" s="7" t="s">
        <v>14</v>
      </c>
      <c r="B29" s="7" t="s">
        <v>21</v>
      </c>
      <c r="C29" s="15">
        <v>197.55</v>
      </c>
      <c r="D29" s="9">
        <f t="shared" ref="D29:D31" si="3">C29/500</f>
        <v>0.39510000000000001</v>
      </c>
    </row>
    <row r="30" spans="1:4" ht="20.100000000000001" customHeight="1" x14ac:dyDescent="0.2">
      <c r="A30" s="7" t="s">
        <v>7</v>
      </c>
      <c r="B30" s="7" t="s">
        <v>21</v>
      </c>
      <c r="C30" s="15">
        <v>35.739590999999997</v>
      </c>
      <c r="D30" s="9">
        <f t="shared" si="3"/>
        <v>7.1479181999999988E-2</v>
      </c>
    </row>
    <row r="31" spans="1:4" ht="20.100000000000001" customHeight="1" x14ac:dyDescent="0.2">
      <c r="A31" s="7" t="s">
        <v>13</v>
      </c>
      <c r="B31" s="7" t="s">
        <v>21</v>
      </c>
      <c r="C31" s="15">
        <f>C30-13</f>
        <v>22.739590999999997</v>
      </c>
      <c r="D31" s="9">
        <f t="shared" si="3"/>
        <v>4.5479181999999993E-2</v>
      </c>
    </row>
  </sheetData>
  <pageMargins left="0.9055118110236221" right="0.70866141732283472" top="0.78740157480314965" bottom="0.78740157480314965" header="0.31496062992125984" footer="0.31496062992125984"/>
  <pageSetup paperSize="9" scale="90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9" workbookViewId="0">
      <selection activeCell="C26" sqref="C26"/>
    </sheetView>
  </sheetViews>
  <sheetFormatPr baseColWidth="10" defaultRowHeight="14.25" x14ac:dyDescent="0.2"/>
  <cols>
    <col min="1" max="1" width="58.7109375" style="3" customWidth="1"/>
    <col min="2" max="2" width="5.7109375" style="3" customWidth="1"/>
    <col min="3" max="4" width="13.7109375" style="3" customWidth="1"/>
    <col min="5" max="16384" width="11.42578125" style="3"/>
  </cols>
  <sheetData>
    <row r="1" spans="1:4" ht="15.75" x14ac:dyDescent="0.25">
      <c r="D1" s="14" t="s">
        <v>34</v>
      </c>
    </row>
    <row r="2" spans="1:4" ht="15.75" x14ac:dyDescent="0.25">
      <c r="A2" s="2" t="s">
        <v>24</v>
      </c>
    </row>
    <row r="3" spans="1:4" ht="15" customHeight="1" x14ac:dyDescent="0.25">
      <c r="A3" s="2" t="s">
        <v>35</v>
      </c>
    </row>
    <row r="4" spans="1:4" x14ac:dyDescent="0.2">
      <c r="C4" s="4"/>
    </row>
    <row r="5" spans="1:4" ht="15" x14ac:dyDescent="0.25">
      <c r="A5" s="1" t="s">
        <v>15</v>
      </c>
      <c r="B5" s="4"/>
    </row>
    <row r="6" spans="1:4" ht="20.100000000000001" customHeight="1" x14ac:dyDescent="0.25">
      <c r="A6" s="10" t="s">
        <v>0</v>
      </c>
      <c r="B6" s="6"/>
      <c r="C6" s="5" t="s">
        <v>2</v>
      </c>
      <c r="D6" s="8" t="s">
        <v>3</v>
      </c>
    </row>
    <row r="7" spans="1:4" ht="20.100000000000001" customHeight="1" x14ac:dyDescent="0.2">
      <c r="A7" s="7" t="s">
        <v>22</v>
      </c>
      <c r="B7" s="7" t="s">
        <v>21</v>
      </c>
      <c r="C7" s="13">
        <v>399</v>
      </c>
      <c r="D7" s="12">
        <f t="shared" ref="D7:D15" si="0">C7/500</f>
        <v>0.79800000000000004</v>
      </c>
    </row>
    <row r="8" spans="1:4" ht="20.100000000000001" customHeight="1" x14ac:dyDescent="0.2">
      <c r="A8" s="7" t="s">
        <v>23</v>
      </c>
      <c r="B8" s="7" t="s">
        <v>21</v>
      </c>
      <c r="C8" s="13">
        <v>383</v>
      </c>
      <c r="D8" s="12">
        <f t="shared" si="0"/>
        <v>0.76600000000000001</v>
      </c>
    </row>
    <row r="9" spans="1:4" ht="20.100000000000001" customHeight="1" x14ac:dyDescent="0.2">
      <c r="A9" s="7" t="s">
        <v>1</v>
      </c>
      <c r="B9" s="7" t="s">
        <v>21</v>
      </c>
      <c r="C9" s="3">
        <v>31</v>
      </c>
      <c r="D9" s="12">
        <f t="shared" si="0"/>
        <v>6.2E-2</v>
      </c>
    </row>
    <row r="10" spans="1:4" ht="20.100000000000001" customHeight="1" x14ac:dyDescent="0.2">
      <c r="A10" s="7" t="s">
        <v>16</v>
      </c>
      <c r="B10" s="7" t="s">
        <v>21</v>
      </c>
      <c r="C10" s="3">
        <v>199.5</v>
      </c>
      <c r="D10" s="12">
        <f t="shared" si="0"/>
        <v>0.39900000000000002</v>
      </c>
    </row>
    <row r="11" spans="1:4" ht="20.100000000000001" customHeight="1" x14ac:dyDescent="0.2">
      <c r="A11" s="7" t="s">
        <v>20</v>
      </c>
      <c r="B11" s="7" t="s">
        <v>21</v>
      </c>
      <c r="C11" s="3">
        <f>C10-C12</f>
        <v>193.9</v>
      </c>
      <c r="D11" s="12">
        <f t="shared" si="0"/>
        <v>0.38780000000000003</v>
      </c>
    </row>
    <row r="12" spans="1:4" ht="20.100000000000001" customHeight="1" x14ac:dyDescent="0.2">
      <c r="A12" s="7" t="s">
        <v>18</v>
      </c>
      <c r="B12" s="7" t="s">
        <v>21</v>
      </c>
      <c r="C12" s="3">
        <v>5.6</v>
      </c>
      <c r="D12" s="12">
        <f t="shared" si="0"/>
        <v>1.12E-2</v>
      </c>
    </row>
    <row r="13" spans="1:4" ht="20.100000000000001" customHeight="1" x14ac:dyDescent="0.2">
      <c r="A13" s="7" t="s">
        <v>4</v>
      </c>
      <c r="B13" s="7" t="s">
        <v>21</v>
      </c>
      <c r="C13" s="3">
        <v>197.55</v>
      </c>
      <c r="D13" s="12">
        <f t="shared" si="0"/>
        <v>0.39510000000000001</v>
      </c>
    </row>
    <row r="14" spans="1:4" ht="20.100000000000001" customHeight="1" x14ac:dyDescent="0.2">
      <c r="A14" s="7" t="s">
        <v>19</v>
      </c>
      <c r="B14" s="7" t="s">
        <v>21</v>
      </c>
      <c r="C14" s="3">
        <f>C13-C12</f>
        <v>191.95000000000002</v>
      </c>
      <c r="D14" s="12">
        <f t="shared" si="0"/>
        <v>0.38390000000000002</v>
      </c>
    </row>
    <row r="15" spans="1:4" ht="20.100000000000001" customHeight="1" x14ac:dyDescent="0.2">
      <c r="A15" s="7" t="s">
        <v>17</v>
      </c>
      <c r="B15" s="7" t="s">
        <v>21</v>
      </c>
      <c r="C15" s="3">
        <f>C13-C10</f>
        <v>-1.9499999999999886</v>
      </c>
      <c r="D15" s="12">
        <f t="shared" si="0"/>
        <v>-3.8999999999999773E-3</v>
      </c>
    </row>
    <row r="16" spans="1:4" ht="20.100000000000001" customHeight="1" x14ac:dyDescent="0.25">
      <c r="A16" s="11" t="s">
        <v>5</v>
      </c>
      <c r="B16" s="7" t="s">
        <v>6</v>
      </c>
      <c r="C16" s="15">
        <v>15040.037</v>
      </c>
      <c r="D16" s="9">
        <f>C16/(500^2)</f>
        <v>6.0160148000000004E-2</v>
      </c>
    </row>
    <row r="17" spans="1:4" ht="20.100000000000001" customHeight="1" x14ac:dyDescent="0.2">
      <c r="A17" s="7" t="s">
        <v>14</v>
      </c>
      <c r="B17" s="7" t="s">
        <v>21</v>
      </c>
      <c r="C17" s="15">
        <v>187.70746299999999</v>
      </c>
      <c r="D17" s="9">
        <f t="shared" ref="D17:D19" si="1">C17/500</f>
        <v>0.37541492599999998</v>
      </c>
    </row>
    <row r="18" spans="1:4" ht="20.100000000000001" customHeight="1" x14ac:dyDescent="0.2">
      <c r="A18" s="7" t="s">
        <v>7</v>
      </c>
      <c r="B18" s="7" t="s">
        <v>21</v>
      </c>
      <c r="C18" s="15">
        <v>30.399519000000002</v>
      </c>
      <c r="D18" s="9">
        <f t="shared" si="1"/>
        <v>6.0799038E-2</v>
      </c>
    </row>
    <row r="19" spans="1:4" ht="20.100000000000001" customHeight="1" x14ac:dyDescent="0.2">
      <c r="A19" s="7" t="s">
        <v>13</v>
      </c>
      <c r="B19" s="7" t="s">
        <v>21</v>
      </c>
      <c r="C19" s="15">
        <f>C18-10</f>
        <v>20.399519000000002</v>
      </c>
      <c r="D19" s="9">
        <f t="shared" si="1"/>
        <v>4.0799038000000003E-2</v>
      </c>
    </row>
    <row r="20" spans="1:4" ht="20.100000000000001" customHeight="1" x14ac:dyDescent="0.25">
      <c r="A20" s="11" t="s">
        <v>8</v>
      </c>
      <c r="B20" s="7" t="s">
        <v>6</v>
      </c>
      <c r="C20" s="15">
        <v>2867.873</v>
      </c>
      <c r="D20" s="9">
        <f>C20/(500^2)</f>
        <v>1.1471492E-2</v>
      </c>
    </row>
    <row r="21" spans="1:4" ht="20.100000000000001" customHeight="1" x14ac:dyDescent="0.2">
      <c r="A21" s="7" t="s">
        <v>14</v>
      </c>
      <c r="B21" s="7" t="s">
        <v>21</v>
      </c>
      <c r="C21" s="15">
        <v>197.55</v>
      </c>
      <c r="D21" s="9">
        <f>C21/500</f>
        <v>0.39510000000000001</v>
      </c>
    </row>
    <row r="22" spans="1:4" ht="20.100000000000001" customHeight="1" x14ac:dyDescent="0.2">
      <c r="A22" s="7" t="s">
        <v>7</v>
      </c>
      <c r="B22" s="7" t="s">
        <v>21</v>
      </c>
      <c r="C22" s="15">
        <v>35.585358999999997</v>
      </c>
      <c r="D22" s="9">
        <f>C22/500</f>
        <v>7.1170717999999994E-2</v>
      </c>
    </row>
    <row r="23" spans="1:4" ht="20.100000000000001" customHeight="1" x14ac:dyDescent="0.2">
      <c r="A23" s="7" t="s">
        <v>13</v>
      </c>
      <c r="B23" s="7" t="s">
        <v>21</v>
      </c>
      <c r="C23" s="15">
        <f>C22-10</f>
        <v>25.585358999999997</v>
      </c>
      <c r="D23" s="9">
        <f>C23/500</f>
        <v>5.1170717999999997E-2</v>
      </c>
    </row>
    <row r="24" spans="1:4" ht="20.100000000000001" customHeight="1" x14ac:dyDescent="0.25">
      <c r="A24" s="11" t="s">
        <v>9</v>
      </c>
      <c r="B24" s="7" t="s">
        <v>6</v>
      </c>
      <c r="C24" s="15">
        <v>13902.831</v>
      </c>
      <c r="D24" s="9">
        <f>C24/(500^2)</f>
        <v>5.5611324000000004E-2</v>
      </c>
    </row>
    <row r="25" spans="1:4" ht="20.100000000000001" customHeight="1" x14ac:dyDescent="0.2">
      <c r="A25" s="7" t="s">
        <v>14</v>
      </c>
      <c r="B25" s="7" t="s">
        <v>21</v>
      </c>
      <c r="C25" s="15">
        <v>186.44301999999999</v>
      </c>
      <c r="D25" s="9">
        <f t="shared" ref="D25:D27" si="2">C25/500</f>
        <v>0.37288603999999997</v>
      </c>
    </row>
    <row r="26" spans="1:4" ht="20.100000000000001" customHeight="1" x14ac:dyDescent="0.2">
      <c r="A26" s="7" t="s">
        <v>7</v>
      </c>
      <c r="B26" s="7" t="s">
        <v>21</v>
      </c>
      <c r="C26" s="15">
        <v>31.944904999999999</v>
      </c>
      <c r="D26" s="9">
        <f t="shared" si="2"/>
        <v>6.3889809999999991E-2</v>
      </c>
    </row>
    <row r="27" spans="1:4" ht="20.100000000000001" customHeight="1" x14ac:dyDescent="0.2">
      <c r="A27" s="7" t="s">
        <v>13</v>
      </c>
      <c r="B27" s="7" t="s">
        <v>21</v>
      </c>
      <c r="C27" s="15">
        <f>C26-13</f>
        <v>18.944904999999999</v>
      </c>
      <c r="D27" s="9">
        <f t="shared" si="2"/>
        <v>3.7889809999999996E-2</v>
      </c>
    </row>
    <row r="28" spans="1:4" ht="20.100000000000001" customHeight="1" x14ac:dyDescent="0.25">
      <c r="A28" s="11" t="s">
        <v>10</v>
      </c>
      <c r="B28" s="7" t="s">
        <v>6</v>
      </c>
      <c r="C28" s="15">
        <v>2692.0729999999999</v>
      </c>
      <c r="D28" s="9">
        <f>C28/(500^2)</f>
        <v>1.0768291999999999E-2</v>
      </c>
    </row>
    <row r="29" spans="1:4" ht="20.100000000000001" customHeight="1" x14ac:dyDescent="0.2">
      <c r="A29" s="7" t="s">
        <v>14</v>
      </c>
      <c r="B29" s="7" t="s">
        <v>21</v>
      </c>
      <c r="C29" s="15">
        <v>197.55</v>
      </c>
      <c r="D29" s="9">
        <f t="shared" ref="D29:D31" si="3">C29/500</f>
        <v>0.39510000000000001</v>
      </c>
    </row>
    <row r="30" spans="1:4" ht="20.100000000000001" customHeight="1" x14ac:dyDescent="0.2">
      <c r="A30" s="7" t="s">
        <v>7</v>
      </c>
      <c r="B30" s="7" t="s">
        <v>21</v>
      </c>
      <c r="C30" s="15">
        <v>37.158200999999998</v>
      </c>
      <c r="D30" s="9">
        <f t="shared" si="3"/>
        <v>7.431640199999999E-2</v>
      </c>
    </row>
    <row r="31" spans="1:4" ht="20.100000000000001" customHeight="1" x14ac:dyDescent="0.2">
      <c r="A31" s="7" t="s">
        <v>13</v>
      </c>
      <c r="B31" s="7" t="s">
        <v>21</v>
      </c>
      <c r="C31" s="15">
        <f>C30-13</f>
        <v>24.158200999999998</v>
      </c>
      <c r="D31" s="9">
        <f t="shared" si="3"/>
        <v>4.8316401999999994E-2</v>
      </c>
    </row>
  </sheetData>
  <pageMargins left="0.9055118110236221" right="0.70866141732283472" top="0.78740157480314965" bottom="0.78740157480314965" header="0.31496062992125984" footer="0.31496062992125984"/>
  <pageSetup paperSize="9" scale="90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10" workbookViewId="0">
      <selection activeCell="C26" sqref="C26"/>
    </sheetView>
  </sheetViews>
  <sheetFormatPr baseColWidth="10" defaultRowHeight="14.25" x14ac:dyDescent="0.2"/>
  <cols>
    <col min="1" max="1" width="58.7109375" style="3" customWidth="1"/>
    <col min="2" max="2" width="5.7109375" style="3" customWidth="1"/>
    <col min="3" max="4" width="13.7109375" style="3" customWidth="1"/>
    <col min="5" max="16384" width="11.42578125" style="3"/>
  </cols>
  <sheetData>
    <row r="1" spans="1:4" ht="15.75" x14ac:dyDescent="0.25">
      <c r="D1" s="14" t="s">
        <v>38</v>
      </c>
    </row>
    <row r="2" spans="1:4" ht="15.75" x14ac:dyDescent="0.25">
      <c r="A2" s="2" t="s">
        <v>24</v>
      </c>
    </row>
    <row r="3" spans="1:4" ht="15" customHeight="1" x14ac:dyDescent="0.25">
      <c r="A3" s="2" t="s">
        <v>37</v>
      </c>
    </row>
    <row r="4" spans="1:4" ht="12.75" customHeight="1" x14ac:dyDescent="0.25">
      <c r="A4" s="2"/>
    </row>
    <row r="5" spans="1:4" ht="15" x14ac:dyDescent="0.25">
      <c r="A5" s="1" t="s">
        <v>15</v>
      </c>
      <c r="C5" s="4"/>
    </row>
    <row r="6" spans="1:4" ht="20.100000000000001" customHeight="1" x14ac:dyDescent="0.25">
      <c r="A6" s="10" t="s">
        <v>0</v>
      </c>
      <c r="B6" s="6"/>
      <c r="C6" s="5" t="s">
        <v>2</v>
      </c>
      <c r="D6" s="8" t="s">
        <v>3</v>
      </c>
    </row>
    <row r="7" spans="1:4" ht="20.100000000000001" customHeight="1" x14ac:dyDescent="0.2">
      <c r="A7" s="7" t="s">
        <v>22</v>
      </c>
      <c r="B7" s="7" t="s">
        <v>21</v>
      </c>
      <c r="C7" s="16">
        <v>399</v>
      </c>
      <c r="D7" s="12">
        <f t="shared" ref="D7:D15" si="0">C7/500</f>
        <v>0.79800000000000004</v>
      </c>
    </row>
    <row r="8" spans="1:4" ht="20.100000000000001" customHeight="1" x14ac:dyDescent="0.2">
      <c r="A8" s="7" t="s">
        <v>23</v>
      </c>
      <c r="B8" s="7" t="s">
        <v>21</v>
      </c>
      <c r="C8" s="16">
        <v>383</v>
      </c>
      <c r="D8" s="12">
        <f t="shared" si="0"/>
        <v>0.76600000000000001</v>
      </c>
    </row>
    <row r="9" spans="1:4" ht="20.100000000000001" customHeight="1" x14ac:dyDescent="0.2">
      <c r="A9" s="7" t="s">
        <v>1</v>
      </c>
      <c r="B9" s="7" t="s">
        <v>21</v>
      </c>
      <c r="C9" s="15">
        <v>31</v>
      </c>
      <c r="D9" s="12">
        <f t="shared" si="0"/>
        <v>6.2E-2</v>
      </c>
    </row>
    <row r="10" spans="1:4" ht="20.100000000000001" customHeight="1" x14ac:dyDescent="0.2">
      <c r="A10" s="7" t="s">
        <v>16</v>
      </c>
      <c r="B10" s="7" t="s">
        <v>21</v>
      </c>
      <c r="C10" s="15">
        <v>199.5</v>
      </c>
      <c r="D10" s="12">
        <f t="shared" si="0"/>
        <v>0.39900000000000002</v>
      </c>
    </row>
    <row r="11" spans="1:4" ht="20.100000000000001" customHeight="1" x14ac:dyDescent="0.2">
      <c r="A11" s="7" t="s">
        <v>20</v>
      </c>
      <c r="B11" s="7" t="s">
        <v>21</v>
      </c>
      <c r="C11" s="15">
        <f>C10-C12</f>
        <v>193.9</v>
      </c>
      <c r="D11" s="12">
        <f t="shared" si="0"/>
        <v>0.38780000000000003</v>
      </c>
    </row>
    <row r="12" spans="1:4" ht="20.100000000000001" customHeight="1" x14ac:dyDescent="0.2">
      <c r="A12" s="7" t="s">
        <v>18</v>
      </c>
      <c r="B12" s="7" t="s">
        <v>21</v>
      </c>
      <c r="C12" s="15">
        <v>5.6</v>
      </c>
      <c r="D12" s="12">
        <f t="shared" si="0"/>
        <v>1.12E-2</v>
      </c>
    </row>
    <row r="13" spans="1:4" ht="20.100000000000001" customHeight="1" x14ac:dyDescent="0.2">
      <c r="A13" s="7" t="s">
        <v>4</v>
      </c>
      <c r="B13" s="7" t="s">
        <v>21</v>
      </c>
      <c r="C13" s="3">
        <v>197.55</v>
      </c>
      <c r="D13" s="12">
        <f t="shared" si="0"/>
        <v>0.39510000000000001</v>
      </c>
    </row>
    <row r="14" spans="1:4" ht="20.100000000000001" customHeight="1" x14ac:dyDescent="0.2">
      <c r="A14" s="7" t="s">
        <v>19</v>
      </c>
      <c r="B14" s="7" t="s">
        <v>21</v>
      </c>
      <c r="C14" s="3">
        <f>C13-C12</f>
        <v>191.95000000000002</v>
      </c>
      <c r="D14" s="12">
        <f t="shared" si="0"/>
        <v>0.38390000000000002</v>
      </c>
    </row>
    <row r="15" spans="1:4" ht="20.100000000000001" customHeight="1" x14ac:dyDescent="0.2">
      <c r="A15" s="7" t="s">
        <v>17</v>
      </c>
      <c r="B15" s="7" t="s">
        <v>21</v>
      </c>
      <c r="C15" s="3">
        <f>C13-C10</f>
        <v>-1.9499999999999886</v>
      </c>
      <c r="D15" s="12">
        <f t="shared" si="0"/>
        <v>-3.8999999999999773E-3</v>
      </c>
    </row>
    <row r="16" spans="1:4" ht="20.100000000000001" customHeight="1" x14ac:dyDescent="0.25">
      <c r="A16" s="11" t="s">
        <v>5</v>
      </c>
      <c r="B16" s="7" t="s">
        <v>6</v>
      </c>
      <c r="C16" s="15">
        <v>15545.721</v>
      </c>
      <c r="D16" s="9">
        <f>C16/(500^2)</f>
        <v>6.2182884000000001E-2</v>
      </c>
    </row>
    <row r="17" spans="1:4" ht="20.100000000000001" customHeight="1" x14ac:dyDescent="0.2">
      <c r="A17" s="7" t="s">
        <v>14</v>
      </c>
      <c r="B17" s="7" t="s">
        <v>21</v>
      </c>
      <c r="C17" s="15">
        <v>183.60875200000001</v>
      </c>
      <c r="D17" s="9">
        <f t="shared" ref="D17:D19" si="1">C17/500</f>
        <v>0.36721750400000003</v>
      </c>
    </row>
    <row r="18" spans="1:4" ht="20.100000000000001" customHeight="1" x14ac:dyDescent="0.2">
      <c r="A18" s="7" t="s">
        <v>7</v>
      </c>
      <c r="B18" s="7" t="s">
        <v>21</v>
      </c>
      <c r="C18" s="15">
        <v>31.401928000000002</v>
      </c>
      <c r="D18" s="9">
        <f t="shared" si="1"/>
        <v>6.2803856000000005E-2</v>
      </c>
    </row>
    <row r="19" spans="1:4" ht="20.100000000000001" customHeight="1" x14ac:dyDescent="0.2">
      <c r="A19" s="7" t="s">
        <v>13</v>
      </c>
      <c r="B19" s="7" t="s">
        <v>21</v>
      </c>
      <c r="C19" s="15">
        <f>C18-10</f>
        <v>21.401928000000002</v>
      </c>
      <c r="D19" s="9">
        <f t="shared" si="1"/>
        <v>4.2803856000000001E-2</v>
      </c>
    </row>
    <row r="20" spans="1:4" ht="20.100000000000001" customHeight="1" x14ac:dyDescent="0.25">
      <c r="A20" s="11" t="s">
        <v>8</v>
      </c>
      <c r="B20" s="7" t="s">
        <v>6</v>
      </c>
      <c r="C20" s="15">
        <v>3245.45</v>
      </c>
      <c r="D20" s="9">
        <f>C20/(500^2)</f>
        <v>1.29818E-2</v>
      </c>
    </row>
    <row r="21" spans="1:4" ht="20.100000000000001" customHeight="1" x14ac:dyDescent="0.2">
      <c r="A21" s="7" t="s">
        <v>14</v>
      </c>
      <c r="B21" s="7" t="s">
        <v>21</v>
      </c>
      <c r="C21" s="15">
        <v>197.55</v>
      </c>
      <c r="D21" s="9">
        <f>C21/500</f>
        <v>0.39510000000000001</v>
      </c>
    </row>
    <row r="22" spans="1:4" ht="20.100000000000001" customHeight="1" x14ac:dyDescent="0.2">
      <c r="A22" s="7" t="s">
        <v>7</v>
      </c>
      <c r="B22" s="7" t="s">
        <v>21</v>
      </c>
      <c r="C22" s="15">
        <v>38.121360000000003</v>
      </c>
      <c r="D22" s="9">
        <f>C22/500</f>
        <v>7.624272E-2</v>
      </c>
    </row>
    <row r="23" spans="1:4" ht="20.100000000000001" customHeight="1" x14ac:dyDescent="0.2">
      <c r="A23" s="7" t="s">
        <v>13</v>
      </c>
      <c r="B23" s="7" t="s">
        <v>21</v>
      </c>
      <c r="C23" s="15">
        <f>C22-10</f>
        <v>28.121360000000003</v>
      </c>
      <c r="D23" s="9">
        <f>C23/500</f>
        <v>5.6242720000000003E-2</v>
      </c>
    </row>
    <row r="24" spans="1:4" ht="20.100000000000001" customHeight="1" x14ac:dyDescent="0.25">
      <c r="A24" s="11" t="s">
        <v>9</v>
      </c>
      <c r="B24" s="7" t="s">
        <v>6</v>
      </c>
      <c r="C24" s="15">
        <v>14408.514999999999</v>
      </c>
      <c r="D24" s="9">
        <f>C24/(500^2)</f>
        <v>5.7634060000000001E-2</v>
      </c>
    </row>
    <row r="25" spans="1:4" ht="20.100000000000001" customHeight="1" x14ac:dyDescent="0.2">
      <c r="A25" s="7" t="s">
        <v>14</v>
      </c>
      <c r="B25" s="7" t="s">
        <v>21</v>
      </c>
      <c r="C25" s="15">
        <v>182.065191</v>
      </c>
      <c r="D25" s="9">
        <f t="shared" ref="D25:D27" si="2">C25/500</f>
        <v>0.36413038199999997</v>
      </c>
    </row>
    <row r="26" spans="1:4" ht="20.100000000000001" customHeight="1" x14ac:dyDescent="0.2">
      <c r="A26" s="7" t="s">
        <v>7</v>
      </c>
      <c r="B26" s="7" t="s">
        <v>21</v>
      </c>
      <c r="C26" s="15">
        <v>32.972192</v>
      </c>
      <c r="D26" s="9">
        <f t="shared" si="2"/>
        <v>6.5944383999999995E-2</v>
      </c>
    </row>
    <row r="27" spans="1:4" ht="20.100000000000001" customHeight="1" x14ac:dyDescent="0.2">
      <c r="A27" s="7" t="s">
        <v>13</v>
      </c>
      <c r="B27" s="7" t="s">
        <v>21</v>
      </c>
      <c r="C27" s="15">
        <f>C26-13</f>
        <v>19.972192</v>
      </c>
      <c r="D27" s="9">
        <f t="shared" si="2"/>
        <v>3.9944383999999999E-2</v>
      </c>
    </row>
    <row r="28" spans="1:4" ht="20.100000000000001" customHeight="1" x14ac:dyDescent="0.25">
      <c r="A28" s="11" t="s">
        <v>10</v>
      </c>
      <c r="B28" s="7" t="s">
        <v>6</v>
      </c>
      <c r="C28" s="15">
        <v>3069.65</v>
      </c>
      <c r="D28" s="9">
        <f>C28/(500^2)</f>
        <v>1.2278600000000001E-2</v>
      </c>
    </row>
    <row r="29" spans="1:4" ht="20.100000000000001" customHeight="1" x14ac:dyDescent="0.2">
      <c r="A29" s="7" t="s">
        <v>14</v>
      </c>
      <c r="B29" s="7" t="s">
        <v>21</v>
      </c>
      <c r="C29" s="15">
        <v>197.55</v>
      </c>
      <c r="D29" s="9">
        <f t="shared" ref="D29:D31" si="3">C29/500</f>
        <v>0.39510000000000001</v>
      </c>
    </row>
    <row r="30" spans="1:4" ht="20.100000000000001" customHeight="1" x14ac:dyDescent="0.2">
      <c r="A30" s="7" t="s">
        <v>7</v>
      </c>
      <c r="B30" s="7" t="s">
        <v>21</v>
      </c>
      <c r="C30" s="15">
        <v>39.645975</v>
      </c>
      <c r="D30" s="9">
        <f t="shared" si="3"/>
        <v>7.929195E-2</v>
      </c>
    </row>
    <row r="31" spans="1:4" ht="20.100000000000001" customHeight="1" x14ac:dyDescent="0.2">
      <c r="A31" s="7" t="s">
        <v>13</v>
      </c>
      <c r="B31" s="7" t="s">
        <v>21</v>
      </c>
      <c r="C31" s="15">
        <f>C30-13</f>
        <v>26.645975</v>
      </c>
      <c r="D31" s="9">
        <f t="shared" si="3"/>
        <v>5.3291949999999998E-2</v>
      </c>
    </row>
  </sheetData>
  <pageMargins left="0.9055118110236221" right="0.70866141732283472" top="0.78740157480314965" bottom="0.78740157480314965" header="0.31496062992125984" footer="0.31496062992125984"/>
  <pageSetup paperSize="9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Rumpf ohne Aufbauten</vt:lpstr>
      <vt:lpstr>Globe_mit Aufbauten</vt:lpstr>
      <vt:lpstr>Globe_7Tiers</vt:lpstr>
      <vt:lpstr>Globe_voll</vt:lpstr>
      <vt:lpstr>Emma_mit Aufbauten</vt:lpstr>
      <vt:lpstr>Emma_7Tiers</vt:lpstr>
      <vt:lpstr>Emma_voll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Christian.Semlow</dc:creator>
  <cp:lastModifiedBy>Christian.Semlow</cp:lastModifiedBy>
  <cp:lastPrinted>2015-12-15T11:26:21Z</cp:lastPrinted>
  <dcterms:created xsi:type="dcterms:W3CDTF">2015-11-16T07:38:37Z</dcterms:created>
  <dcterms:modified xsi:type="dcterms:W3CDTF">2015-12-15T11:26:27Z</dcterms:modified>
</cp:coreProperties>
</file>